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5"/>
  </bookViews>
  <sheets>
    <sheet name="ETAP 1" sheetId="1" r:id="rId1"/>
    <sheet name="ETAP 2" sheetId="2" r:id="rId2"/>
    <sheet name="ETAP 3" sheetId="3" r:id="rId3"/>
    <sheet name="ETAP 4" sheetId="4" r:id="rId4"/>
    <sheet name="EPILOG" sheetId="5" r:id="rId5"/>
    <sheet name="RAZEM" sheetId="6" r:id="rId6"/>
  </sheets>
  <definedNames>
    <definedName name="_xlnm._FilterDatabase" localSheetId="0" hidden="1">'ETAP 1'!$A$6:$S$96</definedName>
    <definedName name="_xlnm.Print_Area" localSheetId="0">'ETAP 1'!$A$1:$O$96</definedName>
    <definedName name="_xlnm.Print_Area" localSheetId="3">'ETAP 4'!$A$1:$P$100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<sst xmlns="http://schemas.openxmlformats.org/spreadsheetml/2006/main" count="3911" uniqueCount="493">
  <si>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</si>
  <si>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</si>
  <si>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</si>
  <si>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</si>
  <si>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</si>
  <si>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</si>
  <si>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</si>
  <si>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</si>
  <si>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</si>
  <si>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</si>
  <si>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</si>
  <si>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</si>
  <si>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</si>
  <si>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</si>
  <si>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</si>
  <si>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</si>
  <si>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</si>
  <si>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</si>
  <si>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</si>
  <si>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>Pachuta</t>
  </si>
  <si>
    <t>Opole</t>
  </si>
  <si>
    <t>M30</t>
  </si>
  <si>
    <t>Zieliński</t>
  </si>
  <si>
    <t>Dobrzeń Wielki</t>
  </si>
  <si>
    <t>M40</t>
  </si>
  <si>
    <t>Marek</t>
  </si>
  <si>
    <t>Lubliniec</t>
  </si>
  <si>
    <t>M50</t>
  </si>
  <si>
    <t>Adam</t>
  </si>
  <si>
    <t>Petryk</t>
  </si>
  <si>
    <t>Lubecko</t>
  </si>
  <si>
    <t>Edmund</t>
  </si>
  <si>
    <t>Koprek</t>
  </si>
  <si>
    <t>Kazimierz</t>
  </si>
  <si>
    <t>Kordziński</t>
  </si>
  <si>
    <t>Tomasz</t>
  </si>
  <si>
    <t>K</t>
  </si>
  <si>
    <t>K30</t>
  </si>
  <si>
    <t>Jacek</t>
  </si>
  <si>
    <t>Piotr</t>
  </si>
  <si>
    <t>Koj</t>
  </si>
  <si>
    <t>K40</t>
  </si>
  <si>
    <t>K50</t>
  </si>
  <si>
    <t>Czesław</t>
  </si>
  <si>
    <t>Bysiec</t>
  </si>
  <si>
    <t>M60</t>
  </si>
  <si>
    <t>STATYSTYKA :</t>
  </si>
  <si>
    <t>w tym :</t>
  </si>
  <si>
    <t>Kapela</t>
  </si>
  <si>
    <t>M-ce</t>
  </si>
  <si>
    <t>Dmowski</t>
  </si>
  <si>
    <t>Aneta</t>
  </si>
  <si>
    <t>Joachim</t>
  </si>
  <si>
    <t>Kurtz</t>
  </si>
  <si>
    <t>NR</t>
  </si>
  <si>
    <t>I</t>
  </si>
  <si>
    <t>II</t>
  </si>
  <si>
    <t>III</t>
  </si>
  <si>
    <t>IV</t>
  </si>
  <si>
    <t>E</t>
  </si>
  <si>
    <t>średnia na 1 km</t>
  </si>
  <si>
    <t>Zieliński Marcin</t>
  </si>
  <si>
    <t>Kapela Marek</t>
  </si>
  <si>
    <t>Petryk Adam</t>
  </si>
  <si>
    <t>Dmowski Marek</t>
  </si>
  <si>
    <t>Koprek Edmund</t>
  </si>
  <si>
    <t>Kordziński Kazimierz</t>
  </si>
  <si>
    <t>Koj Piotr</t>
  </si>
  <si>
    <t>Bysiec Czesław</t>
  </si>
  <si>
    <t>dystans</t>
  </si>
  <si>
    <t xml:space="preserve">przewaga nad sąsiadem </t>
  </si>
  <si>
    <t>Strata do leadera</t>
  </si>
  <si>
    <t xml:space="preserve">Suma </t>
  </si>
  <si>
    <t>SUMA Etap I-IV</t>
  </si>
  <si>
    <t>42,195 km</t>
  </si>
  <si>
    <t>Rodzaj Biegu</t>
  </si>
  <si>
    <t>Klub</t>
  </si>
  <si>
    <t>czas etapu</t>
  </si>
  <si>
    <t>10km</t>
  </si>
  <si>
    <t xml:space="preserve">                               ETAP I</t>
  </si>
  <si>
    <t xml:space="preserve">                               ETAP III</t>
  </si>
  <si>
    <t>Kurtz Joachim</t>
  </si>
  <si>
    <t xml:space="preserve">                               ETAP II</t>
  </si>
  <si>
    <t>Robert</t>
  </si>
  <si>
    <t>Artur</t>
  </si>
  <si>
    <t>Grzegorz</t>
  </si>
  <si>
    <t>2012-Osobostarty ogółem</t>
  </si>
  <si>
    <t>w tym :        Kobiety (7)</t>
  </si>
  <si>
    <t>Nordic Walking (0)</t>
  </si>
  <si>
    <t>Przebiegniete km</t>
  </si>
  <si>
    <t xml:space="preserve">średnia etapu na 1km </t>
  </si>
  <si>
    <t>Debiutanci w maratonie</t>
  </si>
  <si>
    <t>Nieukończyli etapu</t>
  </si>
  <si>
    <t>w tym             Narciarze</t>
  </si>
  <si>
    <t>2011-Osobostarty ogółem</t>
  </si>
  <si>
    <t>Razem 60 osób startowało przynajmniej 1 raz</t>
  </si>
  <si>
    <t>w tym :        Kobiety (22)</t>
  </si>
  <si>
    <t>Nordic Walking (23)</t>
  </si>
  <si>
    <t>2010-Osobostarty ogółem</t>
  </si>
  <si>
    <t>Razem 73 osób startowało przynajmniej 1 raz</t>
  </si>
  <si>
    <t>w tym :        Kobiety (29)</t>
  </si>
  <si>
    <t>Nordic Walking (30)</t>
  </si>
  <si>
    <t>Na pierwszym etapie 1 osoba jechała na łyżwach (Iwetta Krzywon)</t>
  </si>
  <si>
    <t>2009-Osobostarty ogółem</t>
  </si>
  <si>
    <t>Razem 110 osób startowało przynajmniej 1 raz</t>
  </si>
  <si>
    <t>w tym :        Kobiety (51)</t>
  </si>
  <si>
    <t>Nordic Walking (53)</t>
  </si>
  <si>
    <t>Rekord Trasy (M)</t>
  </si>
  <si>
    <t xml:space="preserve">Świerc Marcin 0:20:16 </t>
  </si>
  <si>
    <t>Rekord Trasy (K)</t>
  </si>
  <si>
    <t>Pilarska Karolina 0:23:45</t>
  </si>
  <si>
    <t>Razem 43 osób startowało przynajmniej 1 raz</t>
  </si>
  <si>
    <t>VII Etap 2009</t>
  </si>
  <si>
    <t>w przeliczeniu na 6 km</t>
  </si>
  <si>
    <t>IV Etap 2009</t>
  </si>
  <si>
    <t>2013-Osobostarty ogółem</t>
  </si>
  <si>
    <t>FORMUŁA 3 X 10km + 12,195km</t>
  </si>
  <si>
    <t>FORMUŁA 6 X 6km + 6,195km</t>
  </si>
  <si>
    <t>w tym :        Kobiety (6)</t>
  </si>
  <si>
    <t>Razem 44 osób startowało przynajmniej 1 raz</t>
  </si>
  <si>
    <t>Krzysztof</t>
  </si>
  <si>
    <t>M70</t>
  </si>
  <si>
    <t>Bednorz</t>
  </si>
  <si>
    <t>Świerkle</t>
  </si>
  <si>
    <t>Gwoździany</t>
  </si>
  <si>
    <t>Walkowiak</t>
  </si>
  <si>
    <t>Zawadzkie</t>
  </si>
  <si>
    <t>Wodarczyk</t>
  </si>
  <si>
    <t>Poczołków</t>
  </si>
  <si>
    <t>Bieg Ku Wolności</t>
  </si>
  <si>
    <t>Łukasz</t>
  </si>
  <si>
    <t>Mika</t>
  </si>
  <si>
    <t>Martin</t>
  </si>
  <si>
    <t>Czyrnia</t>
  </si>
  <si>
    <t>NW</t>
  </si>
  <si>
    <t>Dmowska</t>
  </si>
  <si>
    <t>Alfred</t>
  </si>
  <si>
    <t>Kaczmarek</t>
  </si>
  <si>
    <t>2014-Osobostarty ogółem</t>
  </si>
  <si>
    <t xml:space="preserve">średnia etapu BIEG na 1km </t>
  </si>
  <si>
    <t xml:space="preserve">średnia etapu NW na 1km </t>
  </si>
  <si>
    <t>V</t>
  </si>
  <si>
    <t>VI</t>
  </si>
  <si>
    <t>Nordic Walking (4)</t>
  </si>
  <si>
    <t>Pachuta Krzysztof</t>
  </si>
  <si>
    <t>Bednorz Marek</t>
  </si>
  <si>
    <t>Walkowiak Artur</t>
  </si>
  <si>
    <t>Mika Łukasz</t>
  </si>
  <si>
    <t>Czyrnia Martin</t>
  </si>
  <si>
    <t>Wodarczyk Marcin</t>
  </si>
  <si>
    <t>Dmowska Aneta</t>
  </si>
  <si>
    <t>Kaczmarek Alfred</t>
  </si>
  <si>
    <t>Bensz</t>
  </si>
  <si>
    <t>Razem 70 osób startowało przynajmniej 1 raz</t>
  </si>
  <si>
    <t>w tym :        Kobiety (10)</t>
  </si>
  <si>
    <t>VII</t>
  </si>
  <si>
    <t>KLER S.A</t>
  </si>
  <si>
    <t>2015-Osobostarty ogółem</t>
  </si>
  <si>
    <t xml:space="preserve">średnia etapu DZIECI na 1km </t>
  </si>
  <si>
    <t>Start/Meta Stadion Miejski</t>
  </si>
  <si>
    <t>BIEG - dystans 10 km</t>
  </si>
  <si>
    <t>NORDIC WALKING - dystans 5 km</t>
  </si>
  <si>
    <t>WKB META Lubliniec</t>
  </si>
  <si>
    <t>Dzieci</t>
  </si>
  <si>
    <t>Natalia</t>
  </si>
  <si>
    <t>K20</t>
  </si>
  <si>
    <t>Sieraków Śląski</t>
  </si>
  <si>
    <t>Team Rum</t>
  </si>
  <si>
    <t>Roman</t>
  </si>
  <si>
    <t>Dariusz</t>
  </si>
  <si>
    <t>Słodkowski</t>
  </si>
  <si>
    <t>Kowalczyk</t>
  </si>
  <si>
    <t>Cieśla</t>
  </si>
  <si>
    <t>Rudniki</t>
  </si>
  <si>
    <t>Falstart Rudniki</t>
  </si>
  <si>
    <t>Garcorz</t>
  </si>
  <si>
    <t>Dzielna</t>
  </si>
  <si>
    <t>Słodkowski Marek</t>
  </si>
  <si>
    <t>Dmowska Natalia</t>
  </si>
  <si>
    <t>Zajdel</t>
  </si>
  <si>
    <t>Zajdel Dariusz</t>
  </si>
  <si>
    <t>Kafarski</t>
  </si>
  <si>
    <t>Katarzyna</t>
  </si>
  <si>
    <t>Szajca</t>
  </si>
  <si>
    <t>Kafarski Robert</t>
  </si>
  <si>
    <t>Szajca Katarzyna</t>
  </si>
  <si>
    <t>DZIECI (4)</t>
  </si>
  <si>
    <t>Przebyte km</t>
  </si>
  <si>
    <t>(Zawodnik nr 13 startował 1 x Bieg i 1 x NW)</t>
  </si>
  <si>
    <t>Mateusz</t>
  </si>
  <si>
    <t xml:space="preserve">Jan </t>
  </si>
  <si>
    <t>OSP Gwoździany</t>
  </si>
  <si>
    <t>Leszek</t>
  </si>
  <si>
    <t>Wrzyciel</t>
  </si>
  <si>
    <t>Koszwice</t>
  </si>
  <si>
    <t>Start Koszwice</t>
  </si>
  <si>
    <t>Karina</t>
  </si>
  <si>
    <t>Teodor</t>
  </si>
  <si>
    <t>Andrzej</t>
  </si>
  <si>
    <t>Zawisza Stara Kuznia</t>
  </si>
  <si>
    <t>Bogdan</t>
  </si>
  <si>
    <t>Ciechomski</t>
  </si>
  <si>
    <t>Stara Kuznia</t>
  </si>
  <si>
    <t>Paterak</t>
  </si>
  <si>
    <t>Grodziec</t>
  </si>
  <si>
    <t>Napieraj</t>
  </si>
  <si>
    <t>Żytniów</t>
  </si>
  <si>
    <t>Baros</t>
  </si>
  <si>
    <t>Mała Pana Zawadzkie</t>
  </si>
  <si>
    <t>Mala Pana Zawadzkie</t>
  </si>
  <si>
    <t>Małgorzata</t>
  </si>
  <si>
    <t>Jakub</t>
  </si>
  <si>
    <t>Strumiński</t>
  </si>
  <si>
    <t>Mafia Team Lubliniec</t>
  </si>
  <si>
    <t>Czok</t>
  </si>
  <si>
    <t>Orange Polska</t>
  </si>
  <si>
    <t>Budny</t>
  </si>
  <si>
    <t>Start Dobrodzień</t>
  </si>
  <si>
    <t>Józef</t>
  </si>
  <si>
    <t>Brol</t>
  </si>
  <si>
    <t>Lisowice</t>
  </si>
  <si>
    <t>Kwietny Bieg</t>
  </si>
  <si>
    <t>Paweł</t>
  </si>
  <si>
    <t>Dominika</t>
  </si>
  <si>
    <t>Kansy</t>
  </si>
  <si>
    <t>Joanna</t>
  </si>
  <si>
    <t>Grejner</t>
  </si>
  <si>
    <t>Pludry</t>
  </si>
  <si>
    <t>Zbigniew</t>
  </si>
  <si>
    <t>Kiwka</t>
  </si>
  <si>
    <t>Elżbieta</t>
  </si>
  <si>
    <t>M15</t>
  </si>
  <si>
    <t>Paskal</t>
  </si>
  <si>
    <t>Hernik</t>
  </si>
  <si>
    <t>Ciasna</t>
  </si>
  <si>
    <t>DZIECI - dystans 2 km</t>
  </si>
  <si>
    <t>VIII</t>
  </si>
  <si>
    <t>2016-Osobostarty ogółem</t>
  </si>
  <si>
    <t>Napieraj Andrzej</t>
  </si>
  <si>
    <t>Czok Krzysztof</t>
  </si>
  <si>
    <t>Brol Krzysztof</t>
  </si>
  <si>
    <t>Ciechomski Bogdan</t>
  </si>
  <si>
    <t xml:space="preserve">Cieśla Jan </t>
  </si>
  <si>
    <t>Paterak Robert</t>
  </si>
  <si>
    <t>Kowalczyk Józef</t>
  </si>
  <si>
    <t>Budny Andrzej</t>
  </si>
  <si>
    <t>Strumiński Jakub</t>
  </si>
  <si>
    <t>Kiwka Zbigniew</t>
  </si>
  <si>
    <t>Kiwka Elżbieta</t>
  </si>
  <si>
    <t>Kansy Dominika</t>
  </si>
  <si>
    <t>Ciechomski Paweł</t>
  </si>
  <si>
    <t>Wrzyciel Karina</t>
  </si>
  <si>
    <t>Wrzyciel Teodor</t>
  </si>
  <si>
    <t>Grejner Joanna</t>
  </si>
  <si>
    <t>Garcorz Jakub</t>
  </si>
  <si>
    <t>Kansy Paskal</t>
  </si>
  <si>
    <t>Hernik Mateusz</t>
  </si>
  <si>
    <t>Krapkowice</t>
  </si>
  <si>
    <t>w tym :        Kobiety (19)</t>
  </si>
  <si>
    <t>Nordic Walking (13)</t>
  </si>
  <si>
    <t>Razem 82 osoby startowały przynajmniej 1 raz</t>
  </si>
  <si>
    <t>5 km</t>
  </si>
  <si>
    <t>2 km</t>
  </si>
  <si>
    <t>(Zawodnik nr 103 (Kotyla Kacper) startował 1 x Dzieci i 1 x NW)</t>
  </si>
  <si>
    <t>(Zawodnik nr 87 Antoniak Sebastian) startował 1 x Dzieci i 1 x NW)</t>
  </si>
  <si>
    <t>(Zawodnik nr 209 Piróg Sebastian) startował 1 x Dzieci i 1 x NW)</t>
  </si>
  <si>
    <t>Zębowice</t>
  </si>
  <si>
    <t>Bensz Roman</t>
  </si>
  <si>
    <t>Fraś</t>
  </si>
  <si>
    <t>Fraś Adam</t>
  </si>
  <si>
    <t>Maciej</t>
  </si>
  <si>
    <t>Razem 146 osób startowało przynajmniej 1 raz</t>
  </si>
  <si>
    <t>w tym :        Kobiety (27)</t>
  </si>
  <si>
    <t>DZIECI (25)</t>
  </si>
  <si>
    <t>Nordic Walking (49)</t>
  </si>
  <si>
    <t>BIEG (76)</t>
  </si>
  <si>
    <t>Baros Grzegorz</t>
  </si>
  <si>
    <t>IX ZIMNAR , ETAP I</t>
  </si>
  <si>
    <t>Dobrodzień ; 15.01.2017 ; godz.11.15/11.30</t>
  </si>
  <si>
    <t>IX ZIMNAR 2017; DOBRODZIEŃ ; 15.01 - 12.02.2017</t>
  </si>
  <si>
    <t>IX</t>
  </si>
  <si>
    <t>2017-Osobostarty ogółem</t>
  </si>
  <si>
    <t>Najlepsze 4 WYNIKI- zmiana w regulaminie</t>
  </si>
  <si>
    <r>
      <t>a) startujących 74  (56 BIEG  +  12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6 DZIECI</t>
    </r>
    <r>
      <rPr>
        <i/>
        <sz val="9"/>
        <rFont val="Verdana"/>
        <family val="2"/>
      </rPr>
      <t>)</t>
    </r>
  </si>
  <si>
    <t>b) temperatura : od - 1 do +3  stopni, prawie bezwietrznie, słońce. Trasa "biała" po nocnych opadach śniegu. Prawdziwie zimowa sceneria, szczególnie na odcinkach leśnych.Bardzo trudna do biegania (jak po mące).</t>
  </si>
  <si>
    <t>Tymoteusz</t>
  </si>
  <si>
    <t>Paliga</t>
  </si>
  <si>
    <t>Bzinica Nowa</t>
  </si>
  <si>
    <t>ISKRA BzinicaNowa</t>
  </si>
  <si>
    <t>Lena</t>
  </si>
  <si>
    <t>Gumienny</t>
  </si>
  <si>
    <t>Kotlarnia</t>
  </si>
  <si>
    <r>
      <rPr>
        <i/>
        <sz val="9"/>
        <color indexed="17"/>
        <rFont val="Verdana"/>
        <family val="2"/>
      </rPr>
      <t>g) średnia na 1 km Dzieci :  Ogółem 4 minuty 58 sekund ,</t>
    </r>
    <r>
      <rPr>
        <i/>
        <sz val="9"/>
        <color indexed="10"/>
        <rFont val="Verdana"/>
        <family val="2"/>
      </rPr>
      <t xml:space="preserve"> w tym Kobiety 4 minuty 59 sekund</t>
    </r>
  </si>
  <si>
    <t>Iwona</t>
  </si>
  <si>
    <t>Ciechomska</t>
  </si>
  <si>
    <t>Lidia</t>
  </si>
  <si>
    <t xml:space="preserve">Arkadiusz </t>
  </si>
  <si>
    <t>Satora</t>
  </si>
  <si>
    <r>
      <t xml:space="preserve">f) średnia na 1 km NW :  Ogółem 8 minut 39 sekund , </t>
    </r>
    <r>
      <rPr>
        <i/>
        <sz val="9"/>
        <color indexed="10"/>
        <rFont val="Verdana"/>
        <family val="2"/>
      </rPr>
      <t xml:space="preserve">w tym Kobiety 8 minut 20 sekund </t>
    </r>
    <r>
      <rPr>
        <i/>
        <sz val="9"/>
        <rFont val="Verdana"/>
        <family val="2"/>
      </rPr>
      <t>; Mężczyżni 8 minut 59 sekund</t>
    </r>
  </si>
  <si>
    <t>Eurovent Athletics Opole</t>
  </si>
  <si>
    <t>AZS KU Politechnika Opolska</t>
  </si>
  <si>
    <t>LZS TOR Dobrzeń Wielki</t>
  </si>
  <si>
    <r>
      <t xml:space="preserve">c) Kobiet : 19 (12 Bieg +  6 </t>
    </r>
    <r>
      <rPr>
        <b/>
        <i/>
        <sz val="9"/>
        <color indexed="30"/>
        <rFont val="Verdana"/>
        <family val="2"/>
      </rPr>
      <t>NW +</t>
    </r>
    <r>
      <rPr>
        <b/>
        <i/>
        <sz val="9"/>
        <color indexed="57"/>
        <rFont val="Verdana"/>
        <family val="2"/>
      </rPr>
      <t xml:space="preserve"> </t>
    </r>
    <r>
      <rPr>
        <b/>
        <i/>
        <sz val="9"/>
        <color indexed="10"/>
        <rFont val="Verdana"/>
        <family val="2"/>
      </rPr>
      <t>1</t>
    </r>
    <r>
      <rPr>
        <b/>
        <i/>
        <sz val="9"/>
        <color indexed="57"/>
        <rFont val="Verdana"/>
        <family val="2"/>
      </rPr>
      <t xml:space="preserve"> Dzieci</t>
    </r>
    <r>
      <rPr>
        <b/>
        <i/>
        <sz val="9"/>
        <color indexed="10"/>
        <rFont val="Verdana"/>
        <family val="2"/>
      </rPr>
      <t>)</t>
    </r>
  </si>
  <si>
    <t>Swoboda</t>
  </si>
  <si>
    <t>Solarnia</t>
  </si>
  <si>
    <t>Kubisz</t>
  </si>
  <si>
    <t>Hendrysiak</t>
  </si>
  <si>
    <t>Konik</t>
  </si>
  <si>
    <t>Wysota</t>
  </si>
  <si>
    <t>Dominik</t>
  </si>
  <si>
    <t>Kandziora</t>
  </si>
  <si>
    <t>Iskra Bzinica Nowa</t>
  </si>
  <si>
    <t>Kukowka</t>
  </si>
  <si>
    <t>Dorota</t>
  </si>
  <si>
    <t>Maciukiewicz</t>
  </si>
  <si>
    <t>Waluga</t>
  </si>
  <si>
    <t>PILAW GAMES</t>
  </si>
  <si>
    <t>Żurek</t>
  </si>
  <si>
    <t>Nowak</t>
  </si>
  <si>
    <t>Monika</t>
  </si>
  <si>
    <t>Tol</t>
  </si>
  <si>
    <t>Pastucha</t>
  </si>
  <si>
    <t>Grabiński</t>
  </si>
  <si>
    <t>Osak</t>
  </si>
  <si>
    <t>Żegleń</t>
  </si>
  <si>
    <t>Star Koszwice</t>
  </si>
  <si>
    <t>Magdalena</t>
  </si>
  <si>
    <t>Zdzisława</t>
  </si>
  <si>
    <t>Alicja</t>
  </si>
  <si>
    <t>Włodarz-Kępa</t>
  </si>
  <si>
    <t>Kostoń</t>
  </si>
  <si>
    <t>Danuta</t>
  </si>
  <si>
    <t>Eichorn</t>
  </si>
  <si>
    <t>Staniszcze Wielkie</t>
  </si>
  <si>
    <r>
      <t>d) średnia wieku w latach : Ogółem 39,39 lat ( 41,66 Bieg ; 42,25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12,50 Dzieci)</t>
    </r>
  </si>
  <si>
    <r>
      <t xml:space="preserve">e) średnia na 1 km BIEG :  Ogółem 5 minut 9 sekun , </t>
    </r>
    <r>
      <rPr>
        <i/>
        <sz val="9"/>
        <color indexed="10"/>
        <rFont val="Verdana"/>
        <family val="2"/>
      </rPr>
      <t>w tym Kobiety 5 minut 47 sekund</t>
    </r>
    <r>
      <rPr>
        <i/>
        <sz val="9"/>
        <rFont val="Verdana"/>
        <family val="2"/>
      </rPr>
      <t xml:space="preserve"> ; Mężczyźni 4 minuty 59 sekund</t>
    </r>
  </si>
  <si>
    <t>K15</t>
  </si>
  <si>
    <t>Swoboda Leszek</t>
  </si>
  <si>
    <t>Kubisz Tomasz</t>
  </si>
  <si>
    <t>Hendrysiak Andrzej</t>
  </si>
  <si>
    <t>Konik Andrzej</t>
  </si>
  <si>
    <t>Wysota Krzysztof</t>
  </si>
  <si>
    <t>Kandziora Dominik</t>
  </si>
  <si>
    <t>Paliga Roman</t>
  </si>
  <si>
    <t>Kukowka Marek</t>
  </si>
  <si>
    <t>Kubisz Dorota</t>
  </si>
  <si>
    <t>Maciukiewicz Jacek</t>
  </si>
  <si>
    <t>Waluga Maciej</t>
  </si>
  <si>
    <t>Żurek Marek</t>
  </si>
  <si>
    <t>Nowak Marek</t>
  </si>
  <si>
    <t>Tol Monika</t>
  </si>
  <si>
    <t>Pastucha Katarzyna</t>
  </si>
  <si>
    <t>Grabiński Tomasz</t>
  </si>
  <si>
    <t>Osak Małgorzata</t>
  </si>
  <si>
    <t>Żegleń Paweł</t>
  </si>
  <si>
    <t>Wrzyciel Mateusz</t>
  </si>
  <si>
    <t>Gumienny Magdalena</t>
  </si>
  <si>
    <t>Baros Zdzisława</t>
  </si>
  <si>
    <t>Włodarz-Kępa Alicja</t>
  </si>
  <si>
    <t>Kostoń Iwona</t>
  </si>
  <si>
    <t>Eichorn Danuta</t>
  </si>
  <si>
    <t>15.01.2017</t>
  </si>
  <si>
    <t>22.01.2017</t>
  </si>
  <si>
    <t>29.01.2017</t>
  </si>
  <si>
    <t>LP</t>
  </si>
  <si>
    <t>Lp</t>
  </si>
  <si>
    <t>Paliga Tymoteusz</t>
  </si>
  <si>
    <t>Gumienny Lena</t>
  </si>
  <si>
    <t>Ciechomska Iwona</t>
  </si>
  <si>
    <t>Koj Lidia</t>
  </si>
  <si>
    <t xml:space="preserve">Satora Arkadiusz </t>
  </si>
  <si>
    <t>Alan</t>
  </si>
  <si>
    <t>Szeliga</t>
  </si>
  <si>
    <t>Szeliga Alan</t>
  </si>
  <si>
    <t>IX ZIMNAR , ETAP II</t>
  </si>
  <si>
    <t>Dobrodzień ; 22.01.2017 ; godz.11.15/11.30</t>
  </si>
  <si>
    <t>Tomków</t>
  </si>
  <si>
    <t>Niemodlin</t>
  </si>
  <si>
    <t>Fast Foot Opole</t>
  </si>
  <si>
    <t>Tomków Robert</t>
  </si>
  <si>
    <t>Damian</t>
  </si>
  <si>
    <t>Skoruppa</t>
  </si>
  <si>
    <t>Skoruppa Damian</t>
  </si>
  <si>
    <t>Błaszczak</t>
  </si>
  <si>
    <t>Błaszczak Paweł</t>
  </si>
  <si>
    <t>Kiryk</t>
  </si>
  <si>
    <t>Kiryk Krzysztof</t>
  </si>
  <si>
    <t>Haberla</t>
  </si>
  <si>
    <t>Haberla Piotr</t>
  </si>
  <si>
    <t>Pacan</t>
  </si>
  <si>
    <t>Strzelnica Dobrodzień</t>
  </si>
  <si>
    <t>Pacan Krzysztof</t>
  </si>
  <si>
    <t>Wiesław</t>
  </si>
  <si>
    <t>Markiewicz</t>
  </si>
  <si>
    <t>Kały</t>
  </si>
  <si>
    <t>Markiewicz Wiesław</t>
  </si>
  <si>
    <t>Jerzy</t>
  </si>
  <si>
    <t>Szymczyszyn</t>
  </si>
  <si>
    <t>Scuba Dive</t>
  </si>
  <si>
    <t>Szymczyszyn Jerzy</t>
  </si>
  <si>
    <t>Frydrych</t>
  </si>
  <si>
    <t>Frydrych Jacek</t>
  </si>
  <si>
    <t>Budziński</t>
  </si>
  <si>
    <t>Budziński Krzysztof</t>
  </si>
  <si>
    <t>Mariusz</t>
  </si>
  <si>
    <t>Ogorzelec</t>
  </si>
  <si>
    <t>Ogorzelec Mariusz</t>
  </si>
  <si>
    <t>Graca</t>
  </si>
  <si>
    <t>Poznowice</t>
  </si>
  <si>
    <t>ISKRA Bzinica Nowa</t>
  </si>
  <si>
    <t>Marcel</t>
  </si>
  <si>
    <t>Kansy Marcel</t>
  </si>
  <si>
    <t>a) startujących 66  (56 BIEG  +  5 NW  +  5 DZIECI)</t>
  </si>
  <si>
    <t>b) temperatura : od + 1 do + 3  stopni, lekki wiatr południowy i południowo-wschodni, słonecznie. Trasa "poł na pół"( początek i koniec czarny, śridek  Poł na poł, od 3 do 7 km biała. Trasa "dużo szybsza" niż przed tygodniem.</t>
  </si>
  <si>
    <t>c) Kobiet : 11 (7 Bieg +  3 NW + 1 Dzieci)</t>
  </si>
  <si>
    <t>d) średnia wieku w latach : Ogółem 40,64 lat ( 42,61 Bieg ; 46,20 NW i 13,00 Dzieci)</t>
  </si>
  <si>
    <t>e) średnia na 1 km BIEG :  Ogółem 5 minut 0 sekund , w tym Kobiety 5 minut 27 sekund ; Mężczyźni 4 minuty 56 sekund</t>
  </si>
  <si>
    <t>f) średnia na 1 km NW :  Ogółem 8 minut 36 sekund , w tym Kobiety 8 minut 26 sekund ; Mężczyżni 8 minut 52 sekundy</t>
  </si>
  <si>
    <t>g) średnia na 1 km Dzieci :  Ogółem 4 minuty 55 sekund , w tym Dziewczyny 4 minuty 43 sekundy ; Chłopcy 4 minuty 58 sekund</t>
  </si>
  <si>
    <t>h) Debiutanci na etapie - 13 osób : 12 Bieg, 0 NW, 1 Dzieci</t>
  </si>
  <si>
    <t/>
  </si>
  <si>
    <t>Scuba Dive Opole</t>
  </si>
  <si>
    <t>Graca Jan</t>
  </si>
  <si>
    <t xml:space="preserve"> (zawodnik nr 23 I Etap = NW, od Etap 2 = Bieg)</t>
  </si>
  <si>
    <t>w tym           Narty/Rolki/inni</t>
  </si>
  <si>
    <t>IX ZIMNAR , ETAP III</t>
  </si>
  <si>
    <t>Dobrodzień ; 29.01.2017 ; godz.11.15/11.30</t>
  </si>
  <si>
    <t>Dawid</t>
  </si>
  <si>
    <t>Garcorz Dawid</t>
  </si>
  <si>
    <t>Henryk</t>
  </si>
  <si>
    <t>Kocyba</t>
  </si>
  <si>
    <t>Kocyba Henryk</t>
  </si>
  <si>
    <t>Wiktoria</t>
  </si>
  <si>
    <t>NIDAN Zawadzkie</t>
  </si>
  <si>
    <t>Grejner Wiktoria</t>
  </si>
  <si>
    <t>a) startujących 75  (61 BIEG  +  8 NW  +  6 DZIECI)</t>
  </si>
  <si>
    <t>b) temperatura : od -1 do + 2  stopni,ale odczuwalna zdecydowanie niższa, lekki wiatr południowy i południowo-wschodni, słonecznie. Trasa 70% czarna lub z czarnymi koleinami, pozostała część bardzo śliska, najgorzej wygladał odcinek między 4,a 6 km ( czysty lód).</t>
  </si>
  <si>
    <t>c) Kobiet : 17 (10 Bieg +  6 NW + 1 Dzieci)</t>
  </si>
  <si>
    <t>d) średnia wieku w latach : Ogółem 39,11 lat ( 41,84 Bieg ; 38,13 NW i 12,67 Dzieci)</t>
  </si>
  <si>
    <t>e) średnia na 1 km BIEG :  Ogółem 4 minuty 52 sekundy , w tym Kobiety 5 minut 35 sekund ; Mężczyźni 4 minuty 43 sekundy</t>
  </si>
  <si>
    <t>f) średnia na 1 km NW :  Ogółem 8 minut 1 sekunda , w tym Kobiety 7 minut 56 sekund ; Mężczyżni 8 minut 17 sekund</t>
  </si>
  <si>
    <t>g) średnia na 1 km Dzieci :  Ogółem 4 minuty 29 sekund , w tym Dziewczyny 4 minuty 43 sekundy ; Chłopcy 4 minuty 27 sekund</t>
  </si>
  <si>
    <t>h) Debiutanci na etapie :  3 osoby -  2 Bieg, 1 NW, 0 Dzieci</t>
  </si>
  <si>
    <t>Nidan Zawadzkie</t>
  </si>
  <si>
    <t>IX ZIMNAR , ETAP IV</t>
  </si>
  <si>
    <t>Dobrodzień ; 05.02.2017 ; godz.11.15/11.30</t>
  </si>
  <si>
    <t>przeliczony czas na 10 km</t>
  </si>
  <si>
    <t>Kobyliński</t>
  </si>
  <si>
    <t>Zabrze</t>
  </si>
  <si>
    <t>Kobyliński Tomasz</t>
  </si>
  <si>
    <t>Kamisiński</t>
  </si>
  <si>
    <t>Grzebieluch</t>
  </si>
  <si>
    <t>Grzebieluch Piotr</t>
  </si>
  <si>
    <t>przeliczony czas na 5 km</t>
  </si>
  <si>
    <t>a) startujących 77  (61 BIEG  +  9 NW  +  7 DZIECI)</t>
  </si>
  <si>
    <t>b) temperatura :  + 2  stopnie,odwilż, trasa bardzo mokra,ale czarna, praktycznie bezwietrznie, przed startem padał deszcz i deszcz ze śniegiem, w trakcie biegu pochmurno.</t>
  </si>
  <si>
    <t>d) średnia wieku w latach : Ogółem 39,51 lat ( 42,02 Bieg ; 43,44 NW i 12,57 Dzieci)</t>
  </si>
  <si>
    <t>e) średnia na 1 km BIEG :  Ogółem 4 minuty 57 sekund , w tym Kobiety 5 minut 36 sekund ; Mężczyźni 4 minuty 49 sekund</t>
  </si>
  <si>
    <t>f) średnia na 1 km NW :  Ogółem 8 minut 12 sekund , w tym Kobiety 7 minut 59 sekund ; Mężczyżni 8 minut 38 sekund</t>
  </si>
  <si>
    <t>g) średnia na 1 km Dzieci :  Ogółem 4 minuty 34 sekundy , w tym Dziewczyny 4 minuty 44 sekundy ; Chłopcy 4 minuty 32 sekundy</t>
  </si>
  <si>
    <t>h) Debiutanci na etapie :  3 osoby -  3 Bieg, 0 NW, 0 Dzieci</t>
  </si>
  <si>
    <t xml:space="preserve">                               ETAP IV</t>
  </si>
  <si>
    <t>05.02.2017</t>
  </si>
  <si>
    <t xml:space="preserve">                               ETAP EPILOG</t>
  </si>
  <si>
    <t>12.02.2017</t>
  </si>
  <si>
    <t>Suma km</t>
  </si>
  <si>
    <t>10 km</t>
  </si>
  <si>
    <t>Kamasiński Łukasz</t>
  </si>
  <si>
    <t>Suma (km)</t>
  </si>
  <si>
    <t>6,0975 km</t>
  </si>
  <si>
    <t>5 lub 6,0975 km</t>
  </si>
  <si>
    <t>IX ZIMNAR , ETAP EPILOG</t>
  </si>
  <si>
    <t>Dobrodzień ; 12.02.2017 ; godz.11.15/11.30</t>
  </si>
  <si>
    <t>Borowski</t>
  </si>
  <si>
    <t>Blachownia</t>
  </si>
  <si>
    <t>Marian</t>
  </si>
  <si>
    <t>Słaby</t>
  </si>
  <si>
    <r>
      <t xml:space="preserve">a) startujących 66  (52 BIEG  +  8 </t>
    </r>
    <r>
      <rPr>
        <i/>
        <sz val="9"/>
        <color indexed="30"/>
        <rFont val="Verdana"/>
        <family val="2"/>
      </rPr>
      <t xml:space="preserve">NW  </t>
    </r>
    <r>
      <rPr>
        <i/>
        <sz val="9"/>
        <color indexed="17"/>
        <rFont val="Verdana"/>
        <family val="2"/>
      </rPr>
      <t>+  6 DZIECI</t>
    </r>
    <r>
      <rPr>
        <i/>
        <sz val="9"/>
        <rFont val="Verdana"/>
        <family val="2"/>
      </rPr>
      <t>)</t>
    </r>
  </si>
  <si>
    <t>b) temperatura :  -2 stopnie,ale odczuwalna -6, trasa sucha czarna, zimny ,słaby wiatr poudniowo-wschodni i wschodni,słonecznie.</t>
  </si>
  <si>
    <r>
      <t xml:space="preserve">c) Kobiet : 16 (10 Bieg +  5 </t>
    </r>
    <r>
      <rPr>
        <b/>
        <i/>
        <sz val="9"/>
        <color indexed="30"/>
        <rFont val="Verdana"/>
        <family val="2"/>
      </rPr>
      <t>NW +</t>
    </r>
    <r>
      <rPr>
        <b/>
        <i/>
        <sz val="9"/>
        <color indexed="57"/>
        <rFont val="Verdana"/>
        <family val="2"/>
      </rPr>
      <t xml:space="preserve"> </t>
    </r>
    <r>
      <rPr>
        <b/>
        <i/>
        <sz val="9"/>
        <color indexed="10"/>
        <rFont val="Verdana"/>
        <family val="2"/>
      </rPr>
      <t>1</t>
    </r>
    <r>
      <rPr>
        <b/>
        <i/>
        <sz val="9"/>
        <color indexed="57"/>
        <rFont val="Verdana"/>
        <family val="2"/>
      </rPr>
      <t xml:space="preserve"> Dzieci</t>
    </r>
    <r>
      <rPr>
        <b/>
        <i/>
        <sz val="9"/>
        <color indexed="10"/>
        <rFont val="Verdana"/>
        <family val="2"/>
      </rPr>
      <t>)</t>
    </r>
  </si>
  <si>
    <r>
      <t>d) średnia wieku w latach : Ogółem 38,17 lat ( 41,23 Bieg ; 37,50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12,50 Dzieci)</t>
    </r>
  </si>
  <si>
    <r>
      <t xml:space="preserve">e) średnia na 1 km BIEG :  Ogółem 4 minuty 42 sekundy , </t>
    </r>
    <r>
      <rPr>
        <i/>
        <sz val="9"/>
        <color indexed="10"/>
        <rFont val="Verdana"/>
        <family val="2"/>
      </rPr>
      <t>w tym Kobiety 5 minut 28 sekund</t>
    </r>
    <r>
      <rPr>
        <i/>
        <sz val="9"/>
        <rFont val="Verdana"/>
        <family val="2"/>
      </rPr>
      <t xml:space="preserve"> ; Mężczyźni 4 minuty 31 sekund</t>
    </r>
  </si>
  <si>
    <r>
      <t xml:space="preserve">f) średnia na 1 km NW :  Ogółem 7 minut 38 sekund , </t>
    </r>
    <r>
      <rPr>
        <i/>
        <sz val="9"/>
        <color indexed="10"/>
        <rFont val="Verdana"/>
        <family val="2"/>
      </rPr>
      <t xml:space="preserve">w tym Kobiety 7 minut 39 sekund </t>
    </r>
    <r>
      <rPr>
        <i/>
        <sz val="9"/>
        <rFont val="Verdana"/>
        <family val="2"/>
      </rPr>
      <t>; Mężczyżni 7 minut 37 sekund</t>
    </r>
  </si>
  <si>
    <r>
      <rPr>
        <i/>
        <sz val="9"/>
        <color indexed="17"/>
        <rFont val="Verdana"/>
        <family val="2"/>
      </rPr>
      <t>g) średnia na 1 km Dzieci :  Ogółem 4 minuty 29 sekund ,</t>
    </r>
    <r>
      <rPr>
        <i/>
        <sz val="9"/>
        <color indexed="10"/>
        <rFont val="Verdana"/>
        <family val="2"/>
      </rPr>
      <t xml:space="preserve"> w tym Dziewczyny 4 minuty 38 sekund ; </t>
    </r>
    <r>
      <rPr>
        <i/>
        <sz val="9"/>
        <color indexed="8"/>
        <rFont val="Verdana"/>
        <family val="2"/>
      </rPr>
      <t>Chłopcy 4 minuty 27 sekund</t>
    </r>
  </si>
  <si>
    <r>
      <rPr>
        <i/>
        <sz val="10"/>
        <rFont val="Arial"/>
        <family val="2"/>
      </rPr>
      <t>h) Debiutanci na etapie :  3 osoby -  1 Bieg</t>
    </r>
    <r>
      <rPr>
        <i/>
        <sz val="10"/>
        <color indexed="19"/>
        <rFont val="Arial"/>
        <family val="2"/>
      </rPr>
      <t>, 1</t>
    </r>
    <r>
      <rPr>
        <i/>
        <sz val="10"/>
        <color indexed="62"/>
        <rFont val="Arial"/>
        <family val="2"/>
      </rPr>
      <t xml:space="preserve"> NW,</t>
    </r>
    <r>
      <rPr>
        <i/>
        <sz val="10"/>
        <color indexed="19"/>
        <rFont val="Arial"/>
        <family val="2"/>
      </rPr>
      <t xml:space="preserve"> 1 Dzieci</t>
    </r>
  </si>
  <si>
    <t>Borowski Krzysztof</t>
  </si>
  <si>
    <t>Kiwka Marian</t>
  </si>
  <si>
    <t>Słaby Maciej</t>
  </si>
  <si>
    <t>Razem 96 osoby startowały przynajmniej 1 raz</t>
  </si>
  <si>
    <t>BIEG (761)</t>
  </si>
  <si>
    <t xml:space="preserve"> (zawodnik nr 20 -  3 Etapy biegał jako "Dzieci", Etap "Epilog" = Bieg)</t>
  </si>
  <si>
    <t>Nordic Walking (14)</t>
  </si>
  <si>
    <t>DZIECI (8)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</si>
</sst>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  <numFmt numFmtId="179" formatCode="#,##0.000"/>
    <numFmt numFmtId="180" formatCode="#,##0.0000"/>
  </numFmts>
  <fonts count="195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i/>
      <sz val="8"/>
      <color indexed="8"/>
      <name val="Verdana"/>
      <family val="2"/>
    </font>
    <font>
      <i/>
      <sz val="8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i/>
      <sz val="9"/>
      <color indexed="10"/>
      <name val="Verdana"/>
      <family val="2"/>
    </font>
    <font>
      <b/>
      <i/>
      <sz val="8"/>
      <name val="Verdana"/>
      <family val="2"/>
    </font>
    <font>
      <sz val="7"/>
      <color indexed="10"/>
      <name val="Verdana"/>
      <family val="2"/>
    </font>
    <font>
      <sz val="8"/>
      <color indexed="12"/>
      <name val="Verdana"/>
      <family val="2"/>
    </font>
    <font>
      <b/>
      <sz val="10"/>
      <name val="Arial"/>
      <family val="2"/>
    </font>
    <font>
      <i/>
      <sz val="9"/>
      <color indexed="30"/>
      <name val="Verdana"/>
      <family val="2"/>
    </font>
    <font>
      <b/>
      <i/>
      <sz val="9"/>
      <color indexed="30"/>
      <name val="Verdana"/>
      <family val="2"/>
    </font>
    <font>
      <i/>
      <sz val="9"/>
      <color indexed="10"/>
      <name val="Verdana"/>
      <family val="2"/>
    </font>
    <font>
      <sz val="9"/>
      <name val="Verdana"/>
      <family val="2"/>
    </font>
    <font>
      <i/>
      <sz val="9"/>
      <color indexed="17"/>
      <name val="Verdana"/>
      <family val="2"/>
    </font>
    <font>
      <sz val="10"/>
      <name val="Verdana"/>
      <family val="2"/>
    </font>
    <font>
      <i/>
      <sz val="7"/>
      <name val="Verdana"/>
      <family val="2"/>
    </font>
    <font>
      <b/>
      <i/>
      <sz val="9"/>
      <color indexed="57"/>
      <name val="Verdana"/>
      <family val="2"/>
    </font>
    <font>
      <i/>
      <sz val="10"/>
      <name val="Verdana"/>
      <family val="2"/>
    </font>
    <font>
      <b/>
      <sz val="7"/>
      <color indexed="8"/>
      <name val="Verdana"/>
      <family val="2"/>
    </font>
    <font>
      <b/>
      <sz val="8"/>
      <name val="Arial"/>
      <family val="2"/>
    </font>
    <font>
      <i/>
      <sz val="10"/>
      <color indexed="1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7"/>
      <color indexed="19"/>
      <name val="Verdana"/>
      <family val="2"/>
    </font>
    <font>
      <b/>
      <sz val="9"/>
      <color indexed="56"/>
      <name val="Verdana"/>
      <family val="2"/>
    </font>
    <font>
      <b/>
      <sz val="9"/>
      <color indexed="56"/>
      <name val="Arial CE"/>
      <family val="0"/>
    </font>
    <font>
      <sz val="10"/>
      <color indexed="56"/>
      <name val="Arial CE"/>
      <family val="0"/>
    </font>
    <font>
      <b/>
      <sz val="10"/>
      <color indexed="56"/>
      <name val="Arial"/>
      <family val="2"/>
    </font>
    <font>
      <b/>
      <sz val="10"/>
      <color indexed="56"/>
      <name val="Arial CE"/>
      <family val="0"/>
    </font>
    <font>
      <sz val="10"/>
      <color indexed="56"/>
      <name val="Arial"/>
      <family val="2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8"/>
      <color indexed="17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sz val="8"/>
      <color indexed="17"/>
      <name val="Verdana"/>
      <family val="2"/>
    </font>
    <font>
      <b/>
      <sz val="7"/>
      <color indexed="56"/>
      <name val="Verdana"/>
      <family val="2"/>
    </font>
    <font>
      <b/>
      <sz val="10"/>
      <color indexed="57"/>
      <name val="Arial CE"/>
      <family val="0"/>
    </font>
    <font>
      <sz val="10"/>
      <color indexed="57"/>
      <name val="Arial CE"/>
      <family val="0"/>
    </font>
    <font>
      <sz val="10"/>
      <color indexed="57"/>
      <name val="Arial"/>
      <family val="2"/>
    </font>
    <font>
      <b/>
      <sz val="9"/>
      <color indexed="57"/>
      <name val="Verdana"/>
      <family val="2"/>
    </font>
    <font>
      <b/>
      <sz val="9"/>
      <color indexed="57"/>
      <name val="Arial CE"/>
      <family val="0"/>
    </font>
    <font>
      <sz val="9"/>
      <color indexed="57"/>
      <name val="Verdana"/>
      <family val="2"/>
    </font>
    <font>
      <sz val="9"/>
      <color indexed="57"/>
      <name val="Arial CE"/>
      <family val="0"/>
    </font>
    <font>
      <i/>
      <sz val="9"/>
      <color indexed="57"/>
      <name val="Verdana"/>
      <family val="2"/>
    </font>
    <font>
      <sz val="8"/>
      <color indexed="57"/>
      <name val="Verdana"/>
      <family val="2"/>
    </font>
    <font>
      <sz val="10"/>
      <color indexed="57"/>
      <name val="Verdana"/>
      <family val="2"/>
    </font>
    <font>
      <b/>
      <sz val="10"/>
      <color indexed="10"/>
      <name val="Verdana"/>
      <family val="2"/>
    </font>
    <font>
      <b/>
      <i/>
      <sz val="9"/>
      <color indexed="56"/>
      <name val="Verdana"/>
      <family val="2"/>
    </font>
    <font>
      <sz val="9"/>
      <color indexed="10"/>
      <name val="Verdana"/>
      <family val="2"/>
    </font>
    <font>
      <sz val="9"/>
      <color indexed="10"/>
      <name val="Arial CE"/>
      <family val="0"/>
    </font>
    <font>
      <sz val="10"/>
      <color indexed="10"/>
      <name val="Arial"/>
      <family val="2"/>
    </font>
    <font>
      <sz val="9"/>
      <color indexed="18"/>
      <name val="Verdana"/>
      <family val="2"/>
    </font>
    <font>
      <sz val="9"/>
      <color indexed="18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10"/>
      <color indexed="62"/>
      <name val="Verdana"/>
      <family val="2"/>
    </font>
    <font>
      <sz val="9"/>
      <color indexed="62"/>
      <name val="Verdana"/>
      <family val="2"/>
    </font>
    <font>
      <sz val="8"/>
      <color indexed="62"/>
      <name val="Verdana"/>
      <family val="2"/>
    </font>
    <font>
      <b/>
      <sz val="10"/>
      <color indexed="8"/>
      <name val="Arial"/>
      <family val="2"/>
    </font>
    <font>
      <sz val="10"/>
      <color indexed="18"/>
      <name val="Arial CE"/>
      <family val="0"/>
    </font>
    <font>
      <b/>
      <sz val="10"/>
      <color indexed="57"/>
      <name val="Arial"/>
      <family val="2"/>
    </font>
    <font>
      <b/>
      <sz val="9"/>
      <color indexed="8"/>
      <name val="Arial CE"/>
      <family val="0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b/>
      <sz val="8"/>
      <color indexed="57"/>
      <name val="Arial"/>
      <family val="2"/>
    </font>
    <font>
      <sz val="10"/>
      <color indexed="8"/>
      <name val="Verdana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8"/>
      <color indexed="56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i/>
      <sz val="9"/>
      <color indexed="8"/>
      <name val="Verdana"/>
      <family val="2"/>
    </font>
    <font>
      <i/>
      <sz val="10"/>
      <name val="Arial"/>
      <family val="2"/>
    </font>
    <font>
      <i/>
      <sz val="10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Verdana"/>
      <family val="2"/>
    </font>
    <font>
      <sz val="9"/>
      <color theme="1"/>
      <name val="Arial CE"/>
      <family val="0"/>
    </font>
    <font>
      <sz val="10"/>
      <color theme="1"/>
      <name val="Arial CE"/>
      <family val="0"/>
    </font>
    <font>
      <i/>
      <sz val="9"/>
      <color rgb="FF0070C0"/>
      <name val="Verdana"/>
      <family val="2"/>
    </font>
    <font>
      <b/>
      <sz val="7"/>
      <color rgb="FF808000"/>
      <name val="Verdana"/>
      <family val="2"/>
    </font>
    <font>
      <b/>
      <sz val="8"/>
      <color rgb="FF808000"/>
      <name val="Verdana"/>
      <family val="2"/>
    </font>
    <font>
      <b/>
      <sz val="9"/>
      <color theme="3"/>
      <name val="Verdana"/>
      <family val="2"/>
    </font>
    <font>
      <b/>
      <sz val="9"/>
      <color theme="3"/>
      <name val="Arial CE"/>
      <family val="0"/>
    </font>
    <font>
      <sz val="10"/>
      <color theme="3"/>
      <name val="Arial CE"/>
      <family val="0"/>
    </font>
    <font>
      <b/>
      <sz val="10"/>
      <color theme="3"/>
      <name val="Arial"/>
      <family val="2"/>
    </font>
    <font>
      <b/>
      <sz val="10"/>
      <color theme="3"/>
      <name val="Arial CE"/>
      <family val="0"/>
    </font>
    <font>
      <sz val="10"/>
      <color theme="3"/>
      <name val="Arial"/>
      <family val="2"/>
    </font>
    <font>
      <b/>
      <sz val="9"/>
      <color rgb="FFFF0000"/>
      <name val="Verdana"/>
      <family val="2"/>
    </font>
    <font>
      <b/>
      <sz val="9"/>
      <color rgb="FFFF0000"/>
      <name val="Arial CE"/>
      <family val="0"/>
    </font>
    <font>
      <b/>
      <sz val="10"/>
      <color rgb="FFFF0000"/>
      <name val="Arial CE"/>
      <family val="0"/>
    </font>
    <font>
      <b/>
      <sz val="8"/>
      <color theme="6" tint="-0.4999699890613556"/>
      <name val="Verdana"/>
      <family val="2"/>
    </font>
    <font>
      <b/>
      <sz val="8"/>
      <color rgb="FF002060"/>
      <name val="Verdana"/>
      <family val="2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sz val="8"/>
      <color theme="6" tint="-0.4999699890613556"/>
      <name val="Verdana"/>
      <family val="2"/>
    </font>
    <font>
      <b/>
      <sz val="7"/>
      <color theme="3"/>
      <name val="Verdana"/>
      <family val="2"/>
    </font>
    <font>
      <b/>
      <sz val="10"/>
      <color theme="6" tint="-0.24997000396251678"/>
      <name val="Arial CE"/>
      <family val="0"/>
    </font>
    <font>
      <sz val="10"/>
      <color theme="6" tint="-0.24997000396251678"/>
      <name val="Arial CE"/>
      <family val="0"/>
    </font>
    <font>
      <sz val="10"/>
      <color theme="6" tint="-0.24997000396251678"/>
      <name val="Arial"/>
      <family val="2"/>
    </font>
    <font>
      <b/>
      <sz val="9"/>
      <color theme="6" tint="-0.24997000396251678"/>
      <name val="Verdana"/>
      <family val="2"/>
    </font>
    <font>
      <b/>
      <sz val="9"/>
      <color theme="6" tint="-0.24997000396251678"/>
      <name val="Arial CE"/>
      <family val="0"/>
    </font>
    <font>
      <sz val="9"/>
      <color theme="6" tint="-0.24997000396251678"/>
      <name val="Verdana"/>
      <family val="2"/>
    </font>
    <font>
      <sz val="9"/>
      <color theme="6" tint="-0.24997000396251678"/>
      <name val="Arial CE"/>
      <family val="0"/>
    </font>
    <font>
      <i/>
      <sz val="9"/>
      <color theme="6" tint="-0.24997000396251678"/>
      <name val="Verdana"/>
      <family val="2"/>
    </font>
    <font>
      <sz val="8"/>
      <color theme="6" tint="-0.24997000396251678"/>
      <name val="Verdana"/>
      <family val="2"/>
    </font>
    <font>
      <sz val="10"/>
      <color theme="6" tint="-0.24997000396251678"/>
      <name val="Verdana"/>
      <family val="2"/>
    </font>
    <font>
      <b/>
      <sz val="10"/>
      <color rgb="FFFF0000"/>
      <name val="Verdana"/>
      <family val="2"/>
    </font>
    <font>
      <b/>
      <sz val="8"/>
      <color rgb="FFFF0000"/>
      <name val="Verdana"/>
      <family val="2"/>
    </font>
    <font>
      <sz val="7"/>
      <color rgb="FFFF0000"/>
      <name val="Verdana"/>
      <family val="2"/>
    </font>
    <font>
      <b/>
      <i/>
      <sz val="9"/>
      <color theme="3"/>
      <name val="Verdana"/>
      <family val="2"/>
    </font>
    <font>
      <sz val="9"/>
      <color rgb="FFFF0000"/>
      <name val="Verdana"/>
      <family val="2"/>
    </font>
    <font>
      <sz val="9"/>
      <color rgb="FFFF0000"/>
      <name val="Arial CE"/>
      <family val="0"/>
    </font>
    <font>
      <sz val="10"/>
      <color rgb="FFFF0000"/>
      <name val="Arial"/>
      <family val="2"/>
    </font>
    <font>
      <sz val="9"/>
      <color theme="4" tint="-0.4999699890613556"/>
      <name val="Verdana"/>
      <family val="2"/>
    </font>
    <font>
      <sz val="9"/>
      <color theme="4" tint="-0.4999699890613556"/>
      <name val="Arial CE"/>
      <family val="0"/>
    </font>
    <font>
      <sz val="10"/>
      <color rgb="FFFF0000"/>
      <name val="Arial CE"/>
      <family val="0"/>
    </font>
    <font>
      <b/>
      <sz val="10"/>
      <color rgb="FFFF0000"/>
      <name val="Arial"/>
      <family val="2"/>
    </font>
    <font>
      <sz val="10"/>
      <color theme="4" tint="-0.24997000396251678"/>
      <name val="Verdana"/>
      <family val="2"/>
    </font>
    <font>
      <sz val="9"/>
      <color theme="4" tint="-0.24997000396251678"/>
      <name val="Verdana"/>
      <family val="2"/>
    </font>
    <font>
      <sz val="8"/>
      <color theme="4" tint="-0.24997000396251678"/>
      <name val="Verdana"/>
      <family val="2"/>
    </font>
    <font>
      <b/>
      <sz val="10"/>
      <color theme="1"/>
      <name val="Arial"/>
      <family val="2"/>
    </font>
    <font>
      <sz val="10"/>
      <color theme="4" tint="-0.4999699890613556"/>
      <name val="Arial CE"/>
      <family val="0"/>
    </font>
    <font>
      <b/>
      <sz val="10"/>
      <color theme="6" tint="-0.24997000396251678"/>
      <name val="Arial"/>
      <family val="2"/>
    </font>
    <font>
      <b/>
      <sz val="9"/>
      <color theme="1"/>
      <name val="Arial CE"/>
      <family val="0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b/>
      <sz val="8"/>
      <color theme="6" tint="-0.24997000396251678"/>
      <name val="Arial"/>
      <family val="2"/>
    </font>
    <font>
      <i/>
      <sz val="10"/>
      <color rgb="FF669900"/>
      <name val="Arial"/>
      <family val="2"/>
    </font>
    <font>
      <sz val="10"/>
      <color theme="1"/>
      <name val="Verdana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color theme="3"/>
      <name val="Arial"/>
      <family val="2"/>
    </font>
    <font>
      <sz val="9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double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7" fillId="2" borderId="0" applyNumberFormat="0" applyBorder="0" applyAlignment="0" applyProtection="0"/>
    <xf numFmtId="0" fontId="117" fillId="3" borderId="0" applyNumberFormat="0" applyBorder="0" applyAlignment="0" applyProtection="0"/>
    <xf numFmtId="0" fontId="117" fillId="4" borderId="0" applyNumberFormat="0" applyBorder="0" applyAlignment="0" applyProtection="0"/>
    <xf numFmtId="0" fontId="117" fillId="5" borderId="0" applyNumberFormat="0" applyBorder="0" applyAlignment="0" applyProtection="0"/>
    <xf numFmtId="0" fontId="117" fillId="6" borderId="0" applyNumberFormat="0" applyBorder="0" applyAlignment="0" applyProtection="0"/>
    <xf numFmtId="0" fontId="117" fillId="7" borderId="0" applyNumberFormat="0" applyBorder="0" applyAlignment="0" applyProtection="0"/>
    <xf numFmtId="0" fontId="117" fillId="8" borderId="0" applyNumberFormat="0" applyBorder="0" applyAlignment="0" applyProtection="0"/>
    <xf numFmtId="0" fontId="117" fillId="9" borderId="0" applyNumberFormat="0" applyBorder="0" applyAlignment="0" applyProtection="0"/>
    <xf numFmtId="0" fontId="117" fillId="10" borderId="0" applyNumberFormat="0" applyBorder="0" applyAlignment="0" applyProtection="0"/>
    <xf numFmtId="0" fontId="117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0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0" fontId="118" fillId="20" borderId="0" applyNumberFormat="0" applyBorder="0" applyAlignment="0" applyProtection="0"/>
    <xf numFmtId="0" fontId="118" fillId="21" borderId="0" applyNumberFormat="0" applyBorder="0" applyAlignment="0" applyProtection="0"/>
    <xf numFmtId="0" fontId="118" fillId="22" borderId="0" applyNumberFormat="0" applyBorder="0" applyAlignment="0" applyProtection="0"/>
    <xf numFmtId="0" fontId="118" fillId="23" borderId="0" applyNumberFormat="0" applyBorder="0" applyAlignment="0" applyProtection="0"/>
    <xf numFmtId="0" fontId="118" fillId="24" borderId="0" applyNumberFormat="0" applyBorder="0" applyAlignment="0" applyProtection="0"/>
    <xf numFmtId="0" fontId="119" fillId="25" borderId="1" applyNumberFormat="0" applyAlignment="0" applyProtection="0"/>
    <xf numFmtId="0" fontId="120" fillId="26" borderId="2" applyNumberFormat="0" applyAlignment="0" applyProtection="0"/>
    <xf numFmtId="0" fontId="12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2" fillId="0" borderId="3" applyNumberFormat="0" applyFill="0" applyAlignment="0" applyProtection="0"/>
    <xf numFmtId="0" fontId="123" fillId="28" borderId="4" applyNumberFormat="0" applyAlignment="0" applyProtection="0"/>
    <xf numFmtId="0" fontId="124" fillId="0" borderId="5" applyNumberFormat="0" applyFill="0" applyAlignment="0" applyProtection="0"/>
    <xf numFmtId="0" fontId="125" fillId="0" borderId="6" applyNumberFormat="0" applyFill="0" applyAlignment="0" applyProtection="0"/>
    <xf numFmtId="0" fontId="126" fillId="0" borderId="7" applyNumberFormat="0" applyFill="0" applyAlignment="0" applyProtection="0"/>
    <xf numFmtId="0" fontId="126" fillId="0" borderId="0" applyNumberFormat="0" applyFill="0" applyBorder="0" applyAlignment="0" applyProtection="0"/>
    <xf numFmtId="0" fontId="12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8" fillId="0" borderId="0">
      <alignment/>
      <protection/>
    </xf>
    <xf numFmtId="0" fontId="0" fillId="0" borderId="0">
      <alignment/>
      <protection/>
    </xf>
    <xf numFmtId="0" fontId="129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0" fillId="0" borderId="8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4" fillId="31" borderId="0" applyNumberFormat="0" applyBorder="0" applyAlignment="0" applyProtection="0"/>
  </cellStyleXfs>
  <cellXfs count="9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horizontal="right" wrapText="1"/>
    </xf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13" xfId="0" applyFont="1" applyFill="1" applyBorder="1" applyAlignment="1">
      <alignment horizontal="left"/>
    </xf>
    <xf numFmtId="0" fontId="11" fillId="4" borderId="14" xfId="0" applyFont="1" applyFill="1" applyBorder="1" applyAlignment="1">
      <alignment horizontal="center" wrapText="1"/>
    </xf>
    <xf numFmtId="168" fontId="11" fillId="4" borderId="15" xfId="0" applyNumberFormat="1" applyFont="1" applyFill="1" applyBorder="1" applyAlignment="1">
      <alignment horizontal="center" wrapText="1"/>
    </xf>
    <xf numFmtId="0" fontId="14" fillId="4" borderId="16" xfId="0" applyFont="1" applyFill="1" applyBorder="1" applyAlignment="1">
      <alignment horizontal="center" wrapText="1"/>
    </xf>
    <xf numFmtId="0" fontId="11" fillId="4" borderId="12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8" xfId="0" applyFont="1" applyFill="1" applyBorder="1" applyAlignment="1">
      <alignment horizontal="right" wrapText="1"/>
    </xf>
    <xf numFmtId="0" fontId="15" fillId="0" borderId="1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wrapText="1"/>
    </xf>
    <xf numFmtId="0" fontId="14" fillId="4" borderId="18" xfId="0" applyFont="1" applyFill="1" applyBorder="1" applyAlignment="1">
      <alignment horizontal="center" wrapText="1"/>
    </xf>
    <xf numFmtId="168" fontId="14" fillId="4" borderId="16" xfId="0" applyNumberFormat="1" applyFont="1" applyFill="1" applyBorder="1" applyAlignment="1">
      <alignment horizontal="center" wrapText="1"/>
    </xf>
    <xf numFmtId="168" fontId="14" fillId="4" borderId="19" xfId="0" applyNumberFormat="1" applyFont="1" applyFill="1" applyBorder="1" applyAlignment="1">
      <alignment horizontal="center" wrapText="1"/>
    </xf>
    <xf numFmtId="0" fontId="14" fillId="4" borderId="2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5" fillId="4" borderId="2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6" fontId="17" fillId="0" borderId="0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32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46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168" fontId="17" fillId="0" borderId="24" xfId="0" applyNumberFormat="1" applyFont="1" applyFill="1" applyBorder="1" applyAlignment="1">
      <alignment horizontal="center"/>
    </xf>
    <xf numFmtId="168" fontId="17" fillId="0" borderId="25" xfId="0" applyNumberFormat="1" applyFont="1" applyFill="1" applyBorder="1" applyAlignment="1">
      <alignment horizontal="center"/>
    </xf>
    <xf numFmtId="1" fontId="17" fillId="0" borderId="25" xfId="0" applyNumberFormat="1" applyFont="1" applyFill="1" applyBorder="1" applyAlignment="1">
      <alignment horizontal="center"/>
    </xf>
    <xf numFmtId="0" fontId="19" fillId="0" borderId="26" xfId="0" applyFont="1" applyBorder="1" applyAlignment="1">
      <alignment horizontal="right"/>
    </xf>
    <xf numFmtId="0" fontId="19" fillId="0" borderId="27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168" fontId="20" fillId="0" borderId="24" xfId="0" applyNumberFormat="1" applyFont="1" applyFill="1" applyBorder="1" applyAlignment="1">
      <alignment horizontal="center"/>
    </xf>
    <xf numFmtId="168" fontId="20" fillId="0" borderId="25" xfId="0" applyNumberFormat="1" applyFont="1" applyFill="1" applyBorder="1" applyAlignment="1">
      <alignment horizontal="center"/>
    </xf>
    <xf numFmtId="1" fontId="20" fillId="0" borderId="25" xfId="0" applyNumberFormat="1" applyFont="1" applyFill="1" applyBorder="1" applyAlignment="1">
      <alignment horizontal="center"/>
    </xf>
    <xf numFmtId="0" fontId="20" fillId="0" borderId="26" xfId="0" applyFont="1" applyBorder="1" applyAlignment="1">
      <alignment horizontal="right"/>
    </xf>
    <xf numFmtId="0" fontId="20" fillId="0" borderId="27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46" fontId="13" fillId="0" borderId="0" xfId="0" applyNumberFormat="1" applyFont="1" applyFill="1" applyBorder="1" applyAlignment="1">
      <alignment horizontal="left"/>
    </xf>
    <xf numFmtId="21" fontId="21" fillId="0" borderId="0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46" fontId="11" fillId="0" borderId="0" xfId="0" applyNumberFormat="1" applyFont="1" applyFill="1" applyBorder="1" applyAlignment="1">
      <alignment horizontal="center"/>
    </xf>
    <xf numFmtId="21" fontId="12" fillId="0" borderId="0" xfId="0" applyNumberFormat="1" applyFont="1" applyFill="1" applyBorder="1" applyAlignment="1">
      <alignment horizontal="center"/>
    </xf>
    <xf numFmtId="168" fontId="12" fillId="0" borderId="24" xfId="0" applyNumberFormat="1" applyFont="1" applyBorder="1" applyAlignment="1">
      <alignment horizontal="center"/>
    </xf>
    <xf numFmtId="168" fontId="12" fillId="0" borderId="25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right"/>
    </xf>
    <xf numFmtId="1" fontId="11" fillId="0" borderId="27" xfId="0" applyNumberFormat="1" applyFont="1" applyBorder="1" applyAlignment="1">
      <alignment horizontal="center"/>
    </xf>
    <xf numFmtId="3" fontId="11" fillId="0" borderId="27" xfId="0" applyNumberFormat="1" applyFont="1" applyBorder="1" applyAlignment="1">
      <alignment horizontal="center"/>
    </xf>
    <xf numFmtId="1" fontId="11" fillId="0" borderId="28" xfId="0" applyNumberFormat="1" applyFont="1" applyBorder="1" applyAlignment="1">
      <alignment horizontal="center"/>
    </xf>
    <xf numFmtId="46" fontId="22" fillId="0" borderId="0" xfId="0" applyNumberFormat="1" applyFont="1" applyFill="1" applyBorder="1" applyAlignment="1">
      <alignment horizontal="left"/>
    </xf>
    <xf numFmtId="178" fontId="14" fillId="0" borderId="27" xfId="0" applyNumberFormat="1" applyFont="1" applyBorder="1" applyAlignment="1">
      <alignment horizontal="center"/>
    </xf>
    <xf numFmtId="20" fontId="14" fillId="0" borderId="27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68" fontId="23" fillId="0" borderId="29" xfId="0" applyNumberFormat="1" applyFont="1" applyBorder="1" applyAlignment="1">
      <alignment horizontal="center"/>
    </xf>
    <xf numFmtId="168" fontId="23" fillId="0" borderId="30" xfId="0" applyNumberFormat="1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right"/>
    </xf>
    <xf numFmtId="0" fontId="24" fillId="0" borderId="32" xfId="0" applyFont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68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1" fontId="11" fillId="0" borderId="35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167" fontId="11" fillId="0" borderId="35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2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2" fillId="0" borderId="37" xfId="0" applyFont="1" applyFill="1" applyBorder="1" applyAlignment="1">
      <alignment wrapText="1"/>
    </xf>
    <xf numFmtId="0" fontId="12" fillId="0" borderId="38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wrapText="1"/>
    </xf>
    <xf numFmtId="0" fontId="12" fillId="0" borderId="38" xfId="0" applyFont="1" applyFill="1" applyBorder="1" applyAlignment="1">
      <alignment horizontal="center" wrapText="1"/>
    </xf>
    <xf numFmtId="0" fontId="12" fillId="4" borderId="16" xfId="0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/>
    </xf>
    <xf numFmtId="168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11" fillId="4" borderId="4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9" fillId="4" borderId="41" xfId="0" applyFont="1" applyFill="1" applyBorder="1" applyAlignment="1">
      <alignment horizontal="center"/>
    </xf>
    <xf numFmtId="0" fontId="20" fillId="4" borderId="4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1" fillId="4" borderId="4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78" fontId="11" fillId="4" borderId="41" xfId="0" applyNumberFormat="1" applyFont="1" applyFill="1" applyBorder="1" applyAlignment="1">
      <alignment horizontal="center"/>
    </xf>
    <xf numFmtId="0" fontId="24" fillId="4" borderId="42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4" fillId="4" borderId="0" xfId="0" applyFont="1" applyFill="1" applyBorder="1" applyAlignment="1">
      <alignment horizontal="center"/>
    </xf>
    <xf numFmtId="20" fontId="14" fillId="4" borderId="41" xfId="0" applyNumberFormat="1" applyFont="1" applyFill="1" applyBorder="1" applyAlignment="1">
      <alignment horizontal="center"/>
    </xf>
    <xf numFmtId="20" fontId="14" fillId="0" borderId="35" xfId="0" applyNumberFormat="1" applyFont="1" applyBorder="1" applyAlignment="1">
      <alignment horizontal="center"/>
    </xf>
    <xf numFmtId="1" fontId="11" fillId="4" borderId="41" xfId="0" applyNumberFormat="1" applyFont="1" applyFill="1" applyBorder="1" applyAlignment="1">
      <alignment horizontal="center"/>
    </xf>
    <xf numFmtId="0" fontId="19" fillId="4" borderId="43" xfId="0" applyFont="1" applyFill="1" applyBorder="1" applyAlignment="1">
      <alignment horizontal="center"/>
    </xf>
    <xf numFmtId="0" fontId="26" fillId="0" borderId="39" xfId="0" applyFont="1" applyFill="1" applyBorder="1" applyAlignment="1">
      <alignment/>
    </xf>
    <xf numFmtId="0" fontId="11" fillId="0" borderId="20" xfId="0" applyFont="1" applyBorder="1" applyAlignment="1">
      <alignment horizontal="center"/>
    </xf>
    <xf numFmtId="46" fontId="17" fillId="0" borderId="20" xfId="0" applyNumberFormat="1" applyFont="1" applyFill="1" applyBorder="1" applyAlignment="1">
      <alignment horizontal="center"/>
    </xf>
    <xf numFmtId="1" fontId="20" fillId="0" borderId="27" xfId="0" applyNumberFormat="1" applyFont="1" applyBorder="1" applyAlignment="1">
      <alignment horizontal="center"/>
    </xf>
    <xf numFmtId="1" fontId="11" fillId="0" borderId="27" xfId="0" applyNumberFormat="1" applyFont="1" applyBorder="1" applyAlignment="1" quotePrefix="1">
      <alignment horizontal="center"/>
    </xf>
    <xf numFmtId="0" fontId="5" fillId="0" borderId="0" xfId="0" applyFont="1" applyFill="1" applyBorder="1" applyAlignment="1">
      <alignment horizontal="left"/>
    </xf>
    <xf numFmtId="0" fontId="135" fillId="0" borderId="44" xfId="0" applyFont="1" applyFill="1" applyBorder="1" applyAlignment="1" quotePrefix="1">
      <alignment horizontal="right" wrapText="1"/>
    </xf>
    <xf numFmtId="0" fontId="135" fillId="0" borderId="22" xfId="0" applyFont="1" applyFill="1" applyBorder="1" applyAlignment="1">
      <alignment horizontal="center" wrapText="1"/>
    </xf>
    <xf numFmtId="0" fontId="135" fillId="0" borderId="22" xfId="0" applyFont="1" applyFill="1" applyBorder="1" applyAlignment="1">
      <alignment wrapText="1"/>
    </xf>
    <xf numFmtId="21" fontId="135" fillId="0" borderId="22" xfId="0" applyNumberFormat="1" applyFont="1" applyFill="1" applyBorder="1" applyAlignment="1">
      <alignment horizontal="center" wrapText="1"/>
    </xf>
    <xf numFmtId="21" fontId="136" fillId="0" borderId="22" xfId="0" applyNumberFormat="1" applyFont="1" applyFill="1" applyBorder="1" applyAlignment="1">
      <alignment/>
    </xf>
    <xf numFmtId="0" fontId="135" fillId="0" borderId="45" xfId="0" applyFont="1" applyFill="1" applyBorder="1" applyAlignment="1">
      <alignment wrapText="1"/>
    </xf>
    <xf numFmtId="0" fontId="137" fillId="0" borderId="0" xfId="0" applyFont="1" applyFill="1" applyAlignment="1">
      <alignment/>
    </xf>
    <xf numFmtId="0" fontId="135" fillId="0" borderId="26" xfId="0" applyFont="1" applyFill="1" applyBorder="1" applyAlignment="1" quotePrefix="1">
      <alignment horizontal="right" wrapText="1"/>
    </xf>
    <xf numFmtId="0" fontId="135" fillId="0" borderId="27" xfId="0" applyFont="1" applyFill="1" applyBorder="1" applyAlignment="1">
      <alignment horizontal="center" wrapText="1"/>
    </xf>
    <xf numFmtId="0" fontId="135" fillId="0" borderId="27" xfId="0" applyFont="1" applyFill="1" applyBorder="1" applyAlignment="1">
      <alignment wrapText="1"/>
    </xf>
    <xf numFmtId="21" fontId="135" fillId="0" borderId="27" xfId="0" applyNumberFormat="1" applyFont="1" applyFill="1" applyBorder="1" applyAlignment="1">
      <alignment horizontal="center" wrapText="1"/>
    </xf>
    <xf numFmtId="21" fontId="136" fillId="0" borderId="27" xfId="0" applyNumberFormat="1" applyFont="1" applyFill="1" applyBorder="1" applyAlignment="1">
      <alignment/>
    </xf>
    <xf numFmtId="0" fontId="135" fillId="0" borderId="35" xfId="0" applyFont="1" applyFill="1" applyBorder="1" applyAlignment="1">
      <alignment wrapText="1"/>
    </xf>
    <xf numFmtId="0" fontId="137" fillId="0" borderId="46" xfId="0" applyFont="1" applyFill="1" applyBorder="1" applyAlignment="1">
      <alignment/>
    </xf>
    <xf numFmtId="0" fontId="137" fillId="0" borderId="0" xfId="0" applyFont="1" applyFill="1" applyBorder="1" applyAlignment="1">
      <alignment/>
    </xf>
    <xf numFmtId="0" fontId="135" fillId="0" borderId="47" xfId="0" applyFont="1" applyFill="1" applyBorder="1" applyAlignment="1">
      <alignment horizontal="center" wrapText="1"/>
    </xf>
    <xf numFmtId="0" fontId="135" fillId="0" borderId="47" xfId="0" applyFont="1" applyFill="1" applyBorder="1" applyAlignment="1">
      <alignment wrapText="1"/>
    </xf>
    <xf numFmtId="0" fontId="138" fillId="0" borderId="0" xfId="0" applyFont="1" applyFill="1" applyBorder="1" applyAlignment="1">
      <alignment horizontal="left"/>
    </xf>
    <xf numFmtId="0" fontId="11" fillId="0" borderId="48" xfId="0" applyFont="1" applyBorder="1" applyAlignment="1">
      <alignment horizontal="right"/>
    </xf>
    <xf numFmtId="0" fontId="11" fillId="0" borderId="47" xfId="0" applyFont="1" applyFill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32" borderId="47" xfId="0" applyFont="1" applyFill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4" borderId="43" xfId="0" applyFont="1" applyFill="1" applyBorder="1" applyAlignment="1">
      <alignment horizontal="center"/>
    </xf>
    <xf numFmtId="168" fontId="17" fillId="0" borderId="30" xfId="0" applyNumberFormat="1" applyFont="1" applyFill="1" applyBorder="1" applyAlignment="1">
      <alignment horizontal="center"/>
    </xf>
    <xf numFmtId="3" fontId="17" fillId="0" borderId="30" xfId="0" applyNumberFormat="1" applyFont="1" applyFill="1" applyBorder="1" applyAlignment="1">
      <alignment horizontal="center"/>
    </xf>
    <xf numFmtId="21" fontId="17" fillId="0" borderId="30" xfId="0" applyNumberFormat="1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168" fontId="23" fillId="0" borderId="49" xfId="0" applyNumberFormat="1" applyFont="1" applyBorder="1" applyAlignment="1">
      <alignment horizontal="center"/>
    </xf>
    <xf numFmtId="168" fontId="23" fillId="0" borderId="50" xfId="0" applyNumberFormat="1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4" fillId="0" borderId="51" xfId="0" applyFont="1" applyBorder="1" applyAlignment="1">
      <alignment horizontal="right"/>
    </xf>
    <xf numFmtId="0" fontId="24" fillId="0" borderId="52" xfId="0" applyFont="1" applyBorder="1" applyAlignment="1">
      <alignment horizontal="center"/>
    </xf>
    <xf numFmtId="0" fontId="24" fillId="0" borderId="52" xfId="0" applyFont="1" applyFill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4" borderId="53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35" fillId="0" borderId="54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/>
    </xf>
    <xf numFmtId="167" fontId="11" fillId="4" borderId="41" xfId="0" applyNumberFormat="1" applyFont="1" applyFill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26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28" fillId="0" borderId="0" xfId="0" applyFont="1" applyAlignment="1">
      <alignment wrapText="1"/>
    </xf>
    <xf numFmtId="0" fontId="12" fillId="0" borderId="38" xfId="0" applyFont="1" applyFill="1" applyBorder="1" applyAlignment="1">
      <alignment wrapText="1"/>
    </xf>
    <xf numFmtId="0" fontId="12" fillId="0" borderId="15" xfId="0" applyFont="1" applyFill="1" applyBorder="1" applyAlignment="1">
      <alignment horizontal="center" wrapText="1"/>
    </xf>
    <xf numFmtId="178" fontId="139" fillId="0" borderId="27" xfId="0" applyNumberFormat="1" applyFont="1" applyBorder="1" applyAlignment="1">
      <alignment horizontal="center"/>
    </xf>
    <xf numFmtId="178" fontId="140" fillId="4" borderId="41" xfId="0" applyNumberFormat="1" applyFont="1" applyFill="1" applyBorder="1" applyAlignment="1">
      <alignment horizontal="center"/>
    </xf>
    <xf numFmtId="178" fontId="139" fillId="0" borderId="25" xfId="0" applyNumberFormat="1" applyFont="1" applyBorder="1" applyAlignment="1">
      <alignment horizontal="center"/>
    </xf>
    <xf numFmtId="0" fontId="33" fillId="0" borderId="27" xfId="0" applyFont="1" applyFill="1" applyBorder="1" applyAlignment="1">
      <alignment horizontal="center" wrapText="1"/>
    </xf>
    <xf numFmtId="0" fontId="141" fillId="0" borderId="10" xfId="0" applyFont="1" applyFill="1" applyBorder="1" applyAlignment="1">
      <alignment horizontal="center" wrapText="1"/>
    </xf>
    <xf numFmtId="0" fontId="141" fillId="0" borderId="11" xfId="0" applyFont="1" applyFill="1" applyBorder="1" applyAlignment="1">
      <alignment horizontal="center" wrapText="1"/>
    </xf>
    <xf numFmtId="0" fontId="142" fillId="0" borderId="11" xfId="0" applyFont="1" applyFill="1" applyBorder="1" applyAlignment="1">
      <alignment horizontal="center" wrapText="1"/>
    </xf>
    <xf numFmtId="0" fontId="141" fillId="0" borderId="12" xfId="0" applyFont="1" applyFill="1" applyBorder="1" applyAlignment="1">
      <alignment horizontal="center" wrapText="1"/>
    </xf>
    <xf numFmtId="0" fontId="143" fillId="0" borderId="0" xfId="0" applyFont="1" applyFill="1" applyAlignment="1">
      <alignment horizontal="left"/>
    </xf>
    <xf numFmtId="0" fontId="144" fillId="0" borderId="0" xfId="0" applyFont="1" applyFill="1" applyAlignment="1">
      <alignment/>
    </xf>
    <xf numFmtId="0" fontId="145" fillId="0" borderId="0" xfId="0" applyFont="1" applyFill="1" applyAlignment="1">
      <alignment horizontal="left"/>
    </xf>
    <xf numFmtId="21" fontId="146" fillId="0" borderId="0" xfId="0" applyNumberFormat="1" applyFont="1" applyFill="1" applyAlignment="1">
      <alignment/>
    </xf>
    <xf numFmtId="0" fontId="147" fillId="0" borderId="55" xfId="0" applyFont="1" applyFill="1" applyBorder="1" applyAlignment="1" quotePrefix="1">
      <alignment horizontal="right" wrapText="1"/>
    </xf>
    <xf numFmtId="0" fontId="147" fillId="0" borderId="47" xfId="0" applyFont="1" applyFill="1" applyBorder="1" applyAlignment="1">
      <alignment horizontal="center" wrapText="1"/>
    </xf>
    <xf numFmtId="0" fontId="147" fillId="0" borderId="47" xfId="0" applyFont="1" applyFill="1" applyBorder="1" applyAlignment="1">
      <alignment wrapText="1"/>
    </xf>
    <xf numFmtId="0" fontId="147" fillId="0" borderId="27" xfId="0" applyFont="1" applyFill="1" applyBorder="1" applyAlignment="1">
      <alignment wrapText="1"/>
    </xf>
    <xf numFmtId="21" fontId="147" fillId="0" borderId="27" xfId="0" applyNumberFormat="1" applyFont="1" applyFill="1" applyBorder="1" applyAlignment="1">
      <alignment horizontal="center" wrapText="1"/>
    </xf>
    <xf numFmtId="21" fontId="148" fillId="0" borderId="27" xfId="0" applyNumberFormat="1" applyFont="1" applyFill="1" applyBorder="1" applyAlignment="1">
      <alignment/>
    </xf>
    <xf numFmtId="0" fontId="147" fillId="0" borderId="35" xfId="0" applyFont="1" applyFill="1" applyBorder="1" applyAlignment="1">
      <alignment wrapText="1"/>
    </xf>
    <xf numFmtId="0" fontId="147" fillId="0" borderId="27" xfId="0" applyFont="1" applyFill="1" applyBorder="1" applyAlignment="1">
      <alignment horizontal="center" wrapText="1"/>
    </xf>
    <xf numFmtId="0" fontId="147" fillId="0" borderId="26" xfId="0" applyFont="1" applyFill="1" applyBorder="1" applyAlignment="1" quotePrefix="1">
      <alignment horizontal="right" wrapText="1"/>
    </xf>
    <xf numFmtId="0" fontId="149" fillId="0" borderId="0" xfId="0" applyFont="1" applyFill="1" applyAlignment="1">
      <alignment/>
    </xf>
    <xf numFmtId="0" fontId="147" fillId="0" borderId="54" xfId="0" applyFont="1" applyFill="1" applyBorder="1" applyAlignment="1">
      <alignment wrapText="1"/>
    </xf>
    <xf numFmtId="0" fontId="149" fillId="0" borderId="0" xfId="0" applyFont="1" applyFill="1" applyBorder="1" applyAlignment="1">
      <alignment/>
    </xf>
    <xf numFmtId="0" fontId="149" fillId="0" borderId="0" xfId="0" applyFont="1" applyFill="1" applyAlignment="1">
      <alignment horizontal="left"/>
    </xf>
    <xf numFmtId="21" fontId="147" fillId="0" borderId="52" xfId="0" applyNumberFormat="1" applyFont="1" applyFill="1" applyBorder="1" applyAlignment="1">
      <alignment horizontal="center" wrapText="1"/>
    </xf>
    <xf numFmtId="21" fontId="148" fillId="0" borderId="52" xfId="0" applyNumberFormat="1" applyFont="1" applyFill="1" applyBorder="1" applyAlignment="1">
      <alignment/>
    </xf>
    <xf numFmtId="0" fontId="135" fillId="0" borderId="35" xfId="0" applyFont="1" applyFill="1" applyBorder="1" applyAlignment="1">
      <alignment horizontal="right" wrapText="1"/>
    </xf>
    <xf numFmtId="0" fontId="147" fillId="0" borderId="52" xfId="0" applyFont="1" applyFill="1" applyBorder="1" applyAlignment="1">
      <alignment horizontal="center" wrapText="1"/>
    </xf>
    <xf numFmtId="0" fontId="147" fillId="0" borderId="52" xfId="0" applyFont="1" applyFill="1" applyBorder="1" applyAlignment="1">
      <alignment wrapText="1"/>
    </xf>
    <xf numFmtId="0" fontId="147" fillId="0" borderId="56" xfId="0" applyFont="1" applyFill="1" applyBorder="1" applyAlignment="1">
      <alignment wrapText="1"/>
    </xf>
    <xf numFmtId="46" fontId="0" fillId="0" borderId="0" xfId="0" applyNumberFormat="1" applyFill="1" applyAlignment="1">
      <alignment/>
    </xf>
    <xf numFmtId="0" fontId="12" fillId="0" borderId="27" xfId="0" applyFont="1" applyFill="1" applyBorder="1" applyAlignment="1">
      <alignment wrapText="1"/>
    </xf>
    <xf numFmtId="168" fontId="150" fillId="0" borderId="25" xfId="0" applyNumberFormat="1" applyFont="1" applyFill="1" applyBorder="1" applyAlignment="1">
      <alignment horizontal="center"/>
    </xf>
    <xf numFmtId="1" fontId="150" fillId="0" borderId="25" xfId="0" applyNumberFormat="1" applyFont="1" applyFill="1" applyBorder="1" applyAlignment="1">
      <alignment horizontal="center"/>
    </xf>
    <xf numFmtId="0" fontId="150" fillId="0" borderId="26" xfId="0" applyFont="1" applyBorder="1" applyAlignment="1">
      <alignment horizontal="right"/>
    </xf>
    <xf numFmtId="0" fontId="150" fillId="0" borderId="27" xfId="0" applyFont="1" applyBorder="1" applyAlignment="1">
      <alignment horizontal="center"/>
    </xf>
    <xf numFmtId="0" fontId="150" fillId="0" borderId="25" xfId="0" applyFont="1" applyBorder="1" applyAlignment="1">
      <alignment horizontal="center"/>
    </xf>
    <xf numFmtId="0" fontId="150" fillId="4" borderId="41" xfId="0" applyFont="1" applyFill="1" applyBorder="1" applyAlignment="1">
      <alignment horizontal="center"/>
    </xf>
    <xf numFmtId="168" fontId="151" fillId="0" borderId="24" xfId="0" applyNumberFormat="1" applyFont="1" applyFill="1" applyBorder="1" applyAlignment="1">
      <alignment horizontal="center"/>
    </xf>
    <xf numFmtId="168" fontId="151" fillId="0" borderId="25" xfId="0" applyNumberFormat="1" applyFont="1" applyFill="1" applyBorder="1" applyAlignment="1">
      <alignment horizontal="center"/>
    </xf>
    <xf numFmtId="1" fontId="151" fillId="0" borderId="25" xfId="0" applyNumberFormat="1" applyFont="1" applyFill="1" applyBorder="1" applyAlignment="1">
      <alignment horizontal="center"/>
    </xf>
    <xf numFmtId="0" fontId="151" fillId="0" borderId="26" xfId="0" applyFont="1" applyBorder="1" applyAlignment="1">
      <alignment horizontal="right"/>
    </xf>
    <xf numFmtId="0" fontId="151" fillId="0" borderId="27" xfId="0" applyFont="1" applyBorder="1" applyAlignment="1">
      <alignment horizontal="center"/>
    </xf>
    <xf numFmtId="0" fontId="151" fillId="0" borderId="25" xfId="0" applyFont="1" applyBorder="1" applyAlignment="1">
      <alignment horizontal="center"/>
    </xf>
    <xf numFmtId="0" fontId="151" fillId="4" borderId="41" xfId="0" applyFont="1" applyFill="1" applyBorder="1" applyAlignment="1">
      <alignment horizontal="center"/>
    </xf>
    <xf numFmtId="3" fontId="11" fillId="0" borderId="42" xfId="0" applyNumberFormat="1" applyFont="1" applyBorder="1" applyAlignment="1">
      <alignment/>
    </xf>
    <xf numFmtId="3" fontId="152" fillId="4" borderId="27" xfId="0" applyNumberFormat="1" applyFont="1" applyFill="1" applyBorder="1" applyAlignment="1">
      <alignment horizontal="center"/>
    </xf>
    <xf numFmtId="46" fontId="152" fillId="4" borderId="26" xfId="0" applyNumberFormat="1" applyFont="1" applyFill="1" applyBorder="1" applyAlignment="1">
      <alignment horizontal="center"/>
    </xf>
    <xf numFmtId="21" fontId="153" fillId="4" borderId="35" xfId="0" applyNumberFormat="1" applyFont="1" applyFill="1" applyBorder="1" applyAlignment="1">
      <alignment horizontal="center"/>
    </xf>
    <xf numFmtId="46" fontId="150" fillId="4" borderId="51" xfId="0" applyNumberFormat="1" applyFont="1" applyFill="1" applyBorder="1" applyAlignment="1">
      <alignment horizontal="center"/>
    </xf>
    <xf numFmtId="3" fontId="150" fillId="4" borderId="52" xfId="0" applyNumberFormat="1" applyFont="1" applyFill="1" applyBorder="1" applyAlignment="1">
      <alignment horizontal="center"/>
    </xf>
    <xf numFmtId="21" fontId="154" fillId="4" borderId="56" xfId="0" applyNumberFormat="1" applyFont="1" applyFill="1" applyBorder="1" applyAlignment="1">
      <alignment horizontal="center"/>
    </xf>
    <xf numFmtId="168" fontId="154" fillId="0" borderId="24" xfId="0" applyNumberFormat="1" applyFont="1" applyBorder="1" applyAlignment="1">
      <alignment horizontal="center"/>
    </xf>
    <xf numFmtId="168" fontId="154" fillId="0" borderId="25" xfId="0" applyNumberFormat="1" applyFont="1" applyBorder="1" applyAlignment="1">
      <alignment horizontal="center"/>
    </xf>
    <xf numFmtId="0" fontId="154" fillId="0" borderId="25" xfId="0" applyFont="1" applyBorder="1" applyAlignment="1">
      <alignment horizontal="center"/>
    </xf>
    <xf numFmtId="168" fontId="153" fillId="0" borderId="24" xfId="0" applyNumberFormat="1" applyFont="1" applyBorder="1" applyAlignment="1">
      <alignment horizontal="center"/>
    </xf>
    <xf numFmtId="168" fontId="153" fillId="0" borderId="25" xfId="0" applyNumberFormat="1" applyFont="1" applyBorder="1" applyAlignment="1">
      <alignment horizontal="center"/>
    </xf>
    <xf numFmtId="0" fontId="153" fillId="0" borderId="25" xfId="0" applyFont="1" applyBorder="1" applyAlignment="1">
      <alignment horizontal="center"/>
    </xf>
    <xf numFmtId="0" fontId="152" fillId="0" borderId="26" xfId="0" applyFont="1" applyBorder="1" applyAlignment="1">
      <alignment horizontal="right"/>
    </xf>
    <xf numFmtId="178" fontId="155" fillId="0" borderId="27" xfId="0" applyNumberFormat="1" applyFont="1" applyBorder="1" applyAlignment="1">
      <alignment horizontal="center"/>
    </xf>
    <xf numFmtId="178" fontId="152" fillId="4" borderId="41" xfId="0" applyNumberFormat="1" applyFont="1" applyFill="1" applyBorder="1" applyAlignment="1">
      <alignment horizontal="center"/>
    </xf>
    <xf numFmtId="168" fontId="152" fillId="4" borderId="0" xfId="0" applyNumberFormat="1" applyFont="1" applyFill="1" applyBorder="1" applyAlignment="1">
      <alignment horizontal="center"/>
    </xf>
    <xf numFmtId="21" fontId="152" fillId="4" borderId="35" xfId="0" applyNumberFormat="1" applyFont="1" applyFill="1" applyBorder="1" applyAlignment="1">
      <alignment horizontal="center"/>
    </xf>
    <xf numFmtId="21" fontId="150" fillId="4" borderId="56" xfId="0" applyNumberFormat="1" applyFont="1" applyFill="1" applyBorder="1" applyAlignment="1">
      <alignment horizontal="center"/>
    </xf>
    <xf numFmtId="168" fontId="150" fillId="4" borderId="30" xfId="0" applyNumberFormat="1" applyFont="1" applyFill="1" applyBorder="1" applyAlignment="1">
      <alignment horizontal="center"/>
    </xf>
    <xf numFmtId="0" fontId="12" fillId="0" borderId="20" xfId="0" applyFont="1" applyBorder="1" applyAlignment="1">
      <alignment/>
    </xf>
    <xf numFmtId="0" fontId="36" fillId="0" borderId="0" xfId="0" applyFont="1" applyAlignment="1">
      <alignment horizontal="left"/>
    </xf>
    <xf numFmtId="0" fontId="147" fillId="0" borderId="57" xfId="0" applyFont="1" applyFill="1" applyBorder="1" applyAlignment="1">
      <alignment wrapText="1"/>
    </xf>
    <xf numFmtId="0" fontId="33" fillId="0" borderId="47" xfId="0" applyFont="1" applyFill="1" applyBorder="1" applyAlignment="1">
      <alignment horizontal="center" wrapText="1"/>
    </xf>
    <xf numFmtId="179" fontId="152" fillId="4" borderId="27" xfId="0" applyNumberFormat="1" applyFont="1" applyFill="1" applyBorder="1" applyAlignment="1">
      <alignment horizontal="center"/>
    </xf>
    <xf numFmtId="179" fontId="150" fillId="4" borderId="52" xfId="0" applyNumberFormat="1" applyFont="1" applyFill="1" applyBorder="1" applyAlignment="1">
      <alignment horizontal="center"/>
    </xf>
    <xf numFmtId="0" fontId="12" fillId="0" borderId="47" xfId="0" applyFont="1" applyFill="1" applyBorder="1" applyAlignment="1">
      <alignment wrapText="1"/>
    </xf>
    <xf numFmtId="46" fontId="143" fillId="0" borderId="0" xfId="0" applyNumberFormat="1" applyFont="1" applyFill="1" applyAlignment="1">
      <alignment horizontal="left"/>
    </xf>
    <xf numFmtId="0" fontId="156" fillId="0" borderId="0" xfId="0" applyFont="1" applyFill="1" applyAlignment="1">
      <alignment horizontal="left"/>
    </xf>
    <xf numFmtId="0" fontId="157" fillId="0" borderId="0" xfId="0" applyFont="1" applyFill="1" applyAlignment="1">
      <alignment horizontal="left"/>
    </xf>
    <xf numFmtId="21" fontId="158" fillId="0" borderId="0" xfId="0" applyNumberFormat="1" applyFont="1" applyFill="1" applyAlignment="1">
      <alignment/>
    </xf>
    <xf numFmtId="0" fontId="159" fillId="0" borderId="10" xfId="0" applyFont="1" applyFill="1" applyBorder="1" applyAlignment="1">
      <alignment horizontal="center" wrapText="1"/>
    </xf>
    <xf numFmtId="0" fontId="159" fillId="0" borderId="11" xfId="0" applyFont="1" applyFill="1" applyBorder="1" applyAlignment="1">
      <alignment horizontal="center" wrapText="1"/>
    </xf>
    <xf numFmtId="0" fontId="160" fillId="0" borderId="11" xfId="0" applyFont="1" applyFill="1" applyBorder="1" applyAlignment="1">
      <alignment horizontal="center" wrapText="1"/>
    </xf>
    <xf numFmtId="0" fontId="161" fillId="0" borderId="44" xfId="0" applyFont="1" applyFill="1" applyBorder="1" applyAlignment="1" quotePrefix="1">
      <alignment horizontal="right" wrapText="1"/>
    </xf>
    <xf numFmtId="0" fontId="161" fillId="0" borderId="22" xfId="0" applyFont="1" applyFill="1" applyBorder="1" applyAlignment="1">
      <alignment horizontal="center" wrapText="1"/>
    </xf>
    <xf numFmtId="0" fontId="161" fillId="0" borderId="22" xfId="0" applyFont="1" applyFill="1" applyBorder="1" applyAlignment="1">
      <alignment wrapText="1"/>
    </xf>
    <xf numFmtId="21" fontId="161" fillId="0" borderId="22" xfId="0" applyNumberFormat="1" applyFont="1" applyFill="1" applyBorder="1" applyAlignment="1">
      <alignment horizontal="center" wrapText="1"/>
    </xf>
    <xf numFmtId="21" fontId="162" fillId="0" borderId="22" xfId="0" applyNumberFormat="1" applyFont="1" applyFill="1" applyBorder="1" applyAlignment="1">
      <alignment/>
    </xf>
    <xf numFmtId="0" fontId="161" fillId="0" borderId="45" xfId="0" applyFont="1" applyFill="1" applyBorder="1" applyAlignment="1">
      <alignment wrapText="1"/>
    </xf>
    <xf numFmtId="0" fontId="161" fillId="0" borderId="26" xfId="0" applyFont="1" applyFill="1" applyBorder="1" applyAlignment="1" quotePrefix="1">
      <alignment horizontal="right" wrapText="1"/>
    </xf>
    <xf numFmtId="0" fontId="161" fillId="0" borderId="27" xfId="0" applyFont="1" applyFill="1" applyBorder="1" applyAlignment="1">
      <alignment horizontal="center" wrapText="1"/>
    </xf>
    <xf numFmtId="0" fontId="161" fillId="0" borderId="27" xfId="0" applyFont="1" applyFill="1" applyBorder="1" applyAlignment="1">
      <alignment wrapText="1"/>
    </xf>
    <xf numFmtId="21" fontId="161" fillId="0" borderId="27" xfId="0" applyNumberFormat="1" applyFont="1" applyFill="1" applyBorder="1" applyAlignment="1">
      <alignment horizontal="center" wrapText="1"/>
    </xf>
    <xf numFmtId="21" fontId="162" fillId="0" borderId="27" xfId="0" applyNumberFormat="1" applyFont="1" applyFill="1" applyBorder="1" applyAlignment="1">
      <alignment/>
    </xf>
    <xf numFmtId="0" fontId="161" fillId="0" borderId="35" xfId="0" applyFont="1" applyFill="1" applyBorder="1" applyAlignment="1">
      <alignment wrapText="1"/>
    </xf>
    <xf numFmtId="0" fontId="158" fillId="0" borderId="0" xfId="0" applyFont="1" applyFill="1" applyAlignment="1">
      <alignment/>
    </xf>
    <xf numFmtId="0" fontId="161" fillId="0" borderId="57" xfId="0" applyFont="1" applyFill="1" applyBorder="1" applyAlignment="1">
      <alignment horizontal="center" wrapText="1"/>
    </xf>
    <xf numFmtId="0" fontId="161" fillId="0" borderId="57" xfId="0" applyFont="1" applyFill="1" applyBorder="1" applyAlignment="1">
      <alignment wrapText="1"/>
    </xf>
    <xf numFmtId="21" fontId="161" fillId="0" borderId="57" xfId="0" applyNumberFormat="1" applyFont="1" applyFill="1" applyBorder="1" applyAlignment="1">
      <alignment horizontal="center" wrapText="1"/>
    </xf>
    <xf numFmtId="0" fontId="161" fillId="0" borderId="54" xfId="0" applyFont="1" applyFill="1" applyBorder="1" applyAlignment="1">
      <alignment wrapText="1"/>
    </xf>
    <xf numFmtId="0" fontId="161" fillId="0" borderId="51" xfId="0" applyFont="1" applyFill="1" applyBorder="1" applyAlignment="1" quotePrefix="1">
      <alignment horizontal="right" wrapText="1"/>
    </xf>
    <xf numFmtId="0" fontId="161" fillId="0" borderId="52" xfId="0" applyFont="1" applyFill="1" applyBorder="1" applyAlignment="1">
      <alignment horizontal="center" wrapText="1"/>
    </xf>
    <xf numFmtId="0" fontId="161" fillId="0" borderId="52" xfId="0" applyFont="1" applyFill="1" applyBorder="1" applyAlignment="1">
      <alignment wrapText="1"/>
    </xf>
    <xf numFmtId="21" fontId="161" fillId="0" borderId="52" xfId="0" applyNumberFormat="1" applyFont="1" applyFill="1" applyBorder="1" applyAlignment="1">
      <alignment horizontal="center" wrapText="1"/>
    </xf>
    <xf numFmtId="21" fontId="162" fillId="0" borderId="52" xfId="0" applyNumberFormat="1" applyFont="1" applyFill="1" applyBorder="1" applyAlignment="1">
      <alignment/>
    </xf>
    <xf numFmtId="0" fontId="161" fillId="0" borderId="56" xfId="0" applyFont="1" applyFill="1" applyBorder="1" applyAlignment="1">
      <alignment wrapText="1"/>
    </xf>
    <xf numFmtId="0" fontId="163" fillId="0" borderId="0" xfId="0" applyFont="1" applyFill="1" applyBorder="1" applyAlignment="1">
      <alignment horizontal="left"/>
    </xf>
    <xf numFmtId="0" fontId="35" fillId="0" borderId="44" xfId="0" applyFont="1" applyFill="1" applyBorder="1" applyAlignment="1">
      <alignment horizontal="right" wrapText="1"/>
    </xf>
    <xf numFmtId="0" fontId="33" fillId="0" borderId="22" xfId="0" applyFont="1" applyFill="1" applyBorder="1" applyAlignment="1">
      <alignment horizontal="center" wrapText="1"/>
    </xf>
    <xf numFmtId="0" fontId="12" fillId="0" borderId="58" xfId="0" applyFont="1" applyFill="1" applyBorder="1" applyAlignment="1">
      <alignment wrapText="1"/>
    </xf>
    <xf numFmtId="21" fontId="12" fillId="4" borderId="44" xfId="0" applyNumberFormat="1" applyFont="1" applyFill="1" applyBorder="1" applyAlignment="1">
      <alignment horizontal="center" wrapText="1"/>
    </xf>
    <xf numFmtId="168" fontId="12" fillId="4" borderId="59" xfId="0" applyNumberFormat="1" applyFont="1" applyFill="1" applyBorder="1" applyAlignment="1">
      <alignment horizontal="center" wrapText="1"/>
    </xf>
    <xf numFmtId="171" fontId="12" fillId="4" borderId="22" xfId="0" applyNumberFormat="1" applyFont="1" applyFill="1" applyBorder="1" applyAlignment="1">
      <alignment horizontal="center" wrapText="1"/>
    </xf>
    <xf numFmtId="21" fontId="12" fillId="4" borderId="45" xfId="0" applyNumberFormat="1" applyFont="1" applyFill="1" applyBorder="1" applyAlignment="1">
      <alignment horizontal="center"/>
    </xf>
    <xf numFmtId="0" fontId="35" fillId="0" borderId="60" xfId="0" applyFont="1" applyFill="1" applyBorder="1" applyAlignment="1">
      <alignment wrapText="1"/>
    </xf>
    <xf numFmtId="0" fontId="35" fillId="0" borderId="22" xfId="0" applyFont="1" applyFill="1" applyBorder="1" applyAlignment="1">
      <alignment horizontal="right" wrapText="1"/>
    </xf>
    <xf numFmtId="0" fontId="35" fillId="0" borderId="22" xfId="0" applyFont="1" applyFill="1" applyBorder="1" applyAlignment="1">
      <alignment wrapText="1"/>
    </xf>
    <xf numFmtId="0" fontId="35" fillId="0" borderId="58" xfId="0" applyFont="1" applyFill="1" applyBorder="1" applyAlignment="1">
      <alignment wrapText="1"/>
    </xf>
    <xf numFmtId="0" fontId="12" fillId="0" borderId="45" xfId="0" applyFont="1" applyFill="1" applyBorder="1" applyAlignment="1">
      <alignment horizontal="left" wrapText="1"/>
    </xf>
    <xf numFmtId="21" fontId="12" fillId="0" borderId="61" xfId="55" applyNumberFormat="1" applyFont="1" applyFill="1" applyBorder="1" applyAlignment="1">
      <alignment horizontal="center" wrapText="1"/>
      <protection/>
    </xf>
    <xf numFmtId="1" fontId="12" fillId="0" borderId="23" xfId="0" applyNumberFormat="1" applyFont="1" applyFill="1" applyBorder="1" applyAlignment="1">
      <alignment horizontal="center" wrapText="1"/>
    </xf>
    <xf numFmtId="21" fontId="12" fillId="0" borderId="45" xfId="0" applyNumberFormat="1" applyFont="1" applyFill="1" applyBorder="1" applyAlignment="1">
      <alignment horizontal="center"/>
    </xf>
    <xf numFmtId="1" fontId="12" fillId="0" borderId="46" xfId="0" applyNumberFormat="1" applyFont="1" applyFill="1" applyBorder="1" applyAlignment="1">
      <alignment horizontal="center" wrapText="1"/>
    </xf>
    <xf numFmtId="0" fontId="35" fillId="0" borderId="0" xfId="0" applyFont="1" applyBorder="1" applyAlignment="1">
      <alignment/>
    </xf>
    <xf numFmtId="0" fontId="35" fillId="0" borderId="55" xfId="0" applyFont="1" applyFill="1" applyBorder="1" applyAlignment="1">
      <alignment horizontal="right" wrapText="1"/>
    </xf>
    <xf numFmtId="0" fontId="12" fillId="0" borderId="62" xfId="0" applyFont="1" applyFill="1" applyBorder="1" applyAlignment="1">
      <alignment wrapText="1"/>
    </xf>
    <xf numFmtId="21" fontId="12" fillId="4" borderId="55" xfId="0" applyNumberFormat="1" applyFont="1" applyFill="1" applyBorder="1" applyAlignment="1">
      <alignment horizontal="center" wrapText="1"/>
    </xf>
    <xf numFmtId="171" fontId="12" fillId="4" borderId="47" xfId="0" applyNumberFormat="1" applyFont="1" applyFill="1" applyBorder="1" applyAlignment="1">
      <alignment horizontal="center" wrapText="1"/>
    </xf>
    <xf numFmtId="21" fontId="12" fillId="4" borderId="63" xfId="0" applyNumberFormat="1" applyFont="1" applyFill="1" applyBorder="1" applyAlignment="1">
      <alignment horizontal="center"/>
    </xf>
    <xf numFmtId="0" fontId="35" fillId="0" borderId="59" xfId="0" applyFont="1" applyFill="1" applyBorder="1" applyAlignment="1">
      <alignment wrapText="1"/>
    </xf>
    <xf numFmtId="0" fontId="35" fillId="0" borderId="47" xfId="0" applyFont="1" applyFill="1" applyBorder="1" applyAlignment="1">
      <alignment horizontal="right" wrapText="1"/>
    </xf>
    <xf numFmtId="0" fontId="35" fillId="0" borderId="47" xfId="0" applyFont="1" applyFill="1" applyBorder="1" applyAlignment="1">
      <alignment wrapText="1"/>
    </xf>
    <xf numFmtId="0" fontId="35" fillId="0" borderId="62" xfId="0" applyFont="1" applyFill="1" applyBorder="1" applyAlignment="1">
      <alignment wrapText="1"/>
    </xf>
    <xf numFmtId="0" fontId="12" fillId="0" borderId="63" xfId="0" applyFont="1" applyFill="1" applyBorder="1" applyAlignment="1">
      <alignment horizontal="left" wrapText="1"/>
    </xf>
    <xf numFmtId="21" fontId="12" fillId="0" borderId="63" xfId="0" applyNumberFormat="1" applyFont="1" applyFill="1" applyBorder="1" applyAlignment="1">
      <alignment horizontal="center"/>
    </xf>
    <xf numFmtId="0" fontId="12" fillId="34" borderId="62" xfId="0" applyFont="1" applyFill="1" applyBorder="1" applyAlignment="1">
      <alignment wrapText="1"/>
    </xf>
    <xf numFmtId="21" fontId="12" fillId="0" borderId="61" xfId="0" applyNumberFormat="1" applyFont="1" applyFill="1" applyBorder="1" applyAlignment="1">
      <alignment horizontal="center" wrapText="1"/>
    </xf>
    <xf numFmtId="21" fontId="12" fillId="0" borderId="61" xfId="55" applyNumberFormat="1" applyFont="1" applyFill="1" applyBorder="1" applyAlignment="1">
      <alignment horizontal="center" vertical="center" wrapText="1"/>
      <protection/>
    </xf>
    <xf numFmtId="21" fontId="12" fillId="0" borderId="27" xfId="0" applyNumberFormat="1" applyFont="1" applyFill="1" applyBorder="1" applyAlignment="1">
      <alignment horizontal="center" wrapText="1"/>
    </xf>
    <xf numFmtId="21" fontId="12" fillId="0" borderId="27" xfId="55" applyNumberFormat="1" applyFont="1" applyFill="1" applyBorder="1" applyAlignment="1">
      <alignment horizontal="center" wrapText="1"/>
      <protection/>
    </xf>
    <xf numFmtId="0" fontId="12" fillId="0" borderId="28" xfId="0" applyFont="1" applyFill="1" applyBorder="1" applyAlignment="1">
      <alignment wrapText="1"/>
    </xf>
    <xf numFmtId="0" fontId="35" fillId="0" borderId="27" xfId="0" applyFont="1" applyFill="1" applyBorder="1" applyAlignment="1">
      <alignment horizontal="right" wrapText="1"/>
    </xf>
    <xf numFmtId="0" fontId="35" fillId="0" borderId="27" xfId="0" applyFont="1" applyFill="1" applyBorder="1" applyAlignment="1">
      <alignment wrapText="1"/>
    </xf>
    <xf numFmtId="0" fontId="35" fillId="0" borderId="28" xfId="0" applyFont="1" applyFill="1" applyBorder="1" applyAlignment="1">
      <alignment wrapText="1"/>
    </xf>
    <xf numFmtId="0" fontId="12" fillId="0" borderId="35" xfId="0" applyFont="1" applyFill="1" applyBorder="1" applyAlignment="1">
      <alignment horizontal="left" wrapText="1"/>
    </xf>
    <xf numFmtId="0" fontId="12" fillId="0" borderId="64" xfId="0" applyFont="1" applyFill="1" applyBorder="1" applyAlignment="1">
      <alignment wrapText="1"/>
    </xf>
    <xf numFmtId="0" fontId="35" fillId="0" borderId="65" xfId="0" applyFont="1" applyFill="1" applyBorder="1" applyAlignment="1">
      <alignment wrapText="1"/>
    </xf>
    <xf numFmtId="0" fontId="35" fillId="0" borderId="57" xfId="0" applyFont="1" applyFill="1" applyBorder="1" applyAlignment="1">
      <alignment horizontal="right" wrapText="1"/>
    </xf>
    <xf numFmtId="0" fontId="35" fillId="0" borderId="57" xfId="0" applyFont="1" applyFill="1" applyBorder="1" applyAlignment="1">
      <alignment wrapText="1"/>
    </xf>
    <xf numFmtId="0" fontId="35" fillId="0" borderId="64" xfId="0" applyFont="1" applyFill="1" applyBorder="1" applyAlignment="1">
      <alignment wrapText="1"/>
    </xf>
    <xf numFmtId="0" fontId="12" fillId="0" borderId="57" xfId="0" applyFont="1" applyFill="1" applyBorder="1" applyAlignment="1">
      <alignment wrapText="1"/>
    </xf>
    <xf numFmtId="0" fontId="12" fillId="0" borderId="54" xfId="0" applyFont="1" applyFill="1" applyBorder="1" applyAlignment="1">
      <alignment horizontal="left" wrapText="1"/>
    </xf>
    <xf numFmtId="21" fontId="12" fillId="0" borderId="66" xfId="55" applyNumberFormat="1" applyFont="1" applyFill="1" applyBorder="1" applyAlignment="1">
      <alignment horizontal="center" wrapText="1"/>
      <protection/>
    </xf>
    <xf numFmtId="0" fontId="35" fillId="0" borderId="67" xfId="0" applyFont="1" applyFill="1" applyBorder="1" applyAlignment="1">
      <alignment wrapText="1"/>
    </xf>
    <xf numFmtId="21" fontId="12" fillId="0" borderId="68" xfId="55" applyNumberFormat="1" applyFont="1" applyFill="1" applyBorder="1" applyAlignment="1">
      <alignment horizontal="center" vertical="center" wrapText="1"/>
      <protection/>
    </xf>
    <xf numFmtId="0" fontId="35" fillId="0" borderId="25" xfId="0" applyFont="1" applyBorder="1" applyAlignment="1">
      <alignment/>
    </xf>
    <xf numFmtId="0" fontId="38" fillId="0" borderId="0" xfId="0" applyFont="1" applyBorder="1" applyAlignment="1">
      <alignment/>
    </xf>
    <xf numFmtId="0" fontId="12" fillId="0" borderId="69" xfId="0" applyFont="1" applyFill="1" applyBorder="1" applyAlignment="1">
      <alignment wrapText="1"/>
    </xf>
    <xf numFmtId="0" fontId="35" fillId="0" borderId="70" xfId="0" applyFont="1" applyFill="1" applyBorder="1" applyAlignment="1">
      <alignment horizontal="right" wrapText="1"/>
    </xf>
    <xf numFmtId="0" fontId="35" fillId="0" borderId="70" xfId="0" applyFont="1" applyFill="1" applyBorder="1" applyAlignment="1">
      <alignment wrapText="1"/>
    </xf>
    <xf numFmtId="0" fontId="35" fillId="0" borderId="69" xfId="0" applyFont="1" applyFill="1" applyBorder="1" applyAlignment="1">
      <alignment wrapText="1"/>
    </xf>
    <xf numFmtId="0" fontId="12" fillId="0" borderId="71" xfId="0" applyFont="1" applyFill="1" applyBorder="1" applyAlignment="1">
      <alignment horizontal="left" wrapText="1"/>
    </xf>
    <xf numFmtId="21" fontId="12" fillId="0" borderId="72" xfId="55" applyNumberFormat="1" applyFont="1" applyFill="1" applyBorder="1" applyAlignment="1">
      <alignment horizontal="center" vertical="center" wrapText="1"/>
      <protection/>
    </xf>
    <xf numFmtId="1" fontId="12" fillId="0" borderId="0" xfId="0" applyNumberFormat="1" applyFont="1" applyFill="1" applyBorder="1" applyAlignment="1">
      <alignment horizontal="center" wrapText="1"/>
    </xf>
    <xf numFmtId="21" fontId="12" fillId="0" borderId="68" xfId="55" applyNumberFormat="1" applyFont="1" applyFill="1" applyBorder="1" applyAlignment="1">
      <alignment horizontal="center" wrapText="1"/>
      <protection/>
    </xf>
    <xf numFmtId="1" fontId="12" fillId="0" borderId="25" xfId="0" applyNumberFormat="1" applyFont="1" applyFill="1" applyBorder="1" applyAlignment="1">
      <alignment horizontal="center" wrapText="1"/>
    </xf>
    <xf numFmtId="21" fontId="12" fillId="0" borderId="35" xfId="0" applyNumberFormat="1" applyFont="1" applyFill="1" applyBorder="1" applyAlignment="1">
      <alignment horizontal="center"/>
    </xf>
    <xf numFmtId="0" fontId="35" fillId="0" borderId="46" xfId="0" applyFont="1" applyBorder="1" applyAlignment="1">
      <alignment/>
    </xf>
    <xf numFmtId="0" fontId="38" fillId="0" borderId="25" xfId="0" applyFont="1" applyBorder="1" applyAlignment="1">
      <alignment/>
    </xf>
    <xf numFmtId="21" fontId="12" fillId="0" borderId="73" xfId="55" applyNumberFormat="1" applyFont="1" applyFill="1" applyBorder="1" applyAlignment="1">
      <alignment horizontal="center" wrapText="1"/>
      <protection/>
    </xf>
    <xf numFmtId="0" fontId="35" fillId="0" borderId="30" xfId="0" applyFont="1" applyBorder="1" applyAlignment="1">
      <alignment/>
    </xf>
    <xf numFmtId="21" fontId="12" fillId="0" borderId="74" xfId="55" applyNumberFormat="1" applyFont="1" applyFill="1" applyBorder="1" applyAlignment="1">
      <alignment horizontal="center" wrapText="1"/>
      <protection/>
    </xf>
    <xf numFmtId="21" fontId="12" fillId="0" borderId="73" xfId="55" applyNumberFormat="1" applyFont="1" applyFill="1" applyBorder="1" applyAlignment="1">
      <alignment horizontal="center" vertical="center" wrapText="1"/>
      <protection/>
    </xf>
    <xf numFmtId="0" fontId="35" fillId="0" borderId="75" xfId="0" applyFont="1" applyFill="1" applyBorder="1" applyAlignment="1">
      <alignment wrapText="1"/>
    </xf>
    <xf numFmtId="0" fontId="35" fillId="0" borderId="76" xfId="0" applyFont="1" applyBorder="1" applyAlignment="1">
      <alignment/>
    </xf>
    <xf numFmtId="0" fontId="35" fillId="0" borderId="27" xfId="0" applyFont="1" applyFill="1" applyBorder="1" applyAlignment="1">
      <alignment horizontal="center" wrapText="1"/>
    </xf>
    <xf numFmtId="0" fontId="35" fillId="0" borderId="59" xfId="0" applyFont="1" applyFill="1" applyBorder="1" applyAlignment="1">
      <alignment horizontal="center" wrapText="1"/>
    </xf>
    <xf numFmtId="0" fontId="35" fillId="0" borderId="77" xfId="0" applyFont="1" applyFill="1" applyBorder="1" applyAlignment="1">
      <alignment wrapText="1"/>
    </xf>
    <xf numFmtId="0" fontId="164" fillId="0" borderId="69" xfId="0" applyFont="1" applyFill="1" applyBorder="1" applyAlignment="1">
      <alignment wrapText="1"/>
    </xf>
    <xf numFmtId="21" fontId="164" fillId="4" borderId="48" xfId="0" applyNumberFormat="1" applyFont="1" applyFill="1" applyBorder="1" applyAlignment="1">
      <alignment horizontal="center" wrapText="1"/>
    </xf>
    <xf numFmtId="168" fontId="164" fillId="4" borderId="65" xfId="0" applyNumberFormat="1" applyFont="1" applyFill="1" applyBorder="1" applyAlignment="1">
      <alignment horizontal="center" wrapText="1"/>
    </xf>
    <xf numFmtId="175" fontId="164" fillId="4" borderId="70" xfId="0" applyNumberFormat="1" applyFont="1" applyFill="1" applyBorder="1" applyAlignment="1">
      <alignment horizontal="center" wrapText="1"/>
    </xf>
    <xf numFmtId="21" fontId="164" fillId="4" borderId="71" xfId="0" applyNumberFormat="1" applyFont="1" applyFill="1" applyBorder="1" applyAlignment="1">
      <alignment horizontal="center"/>
    </xf>
    <xf numFmtId="0" fontId="165" fillId="0" borderId="70" xfId="0" applyFont="1" applyFill="1" applyBorder="1" applyAlignment="1">
      <alignment horizontal="right" wrapText="1"/>
    </xf>
    <xf numFmtId="0" fontId="165" fillId="0" borderId="70" xfId="0" applyFont="1" applyFill="1" applyBorder="1" applyAlignment="1">
      <alignment wrapText="1"/>
    </xf>
    <xf numFmtId="0" fontId="165" fillId="0" borderId="69" xfId="0" applyFont="1" applyFill="1" applyBorder="1" applyAlignment="1">
      <alignment wrapText="1"/>
    </xf>
    <xf numFmtId="0" fontId="164" fillId="0" borderId="71" xfId="0" applyFont="1" applyFill="1" applyBorder="1" applyAlignment="1">
      <alignment horizontal="left" wrapText="1"/>
    </xf>
    <xf numFmtId="21" fontId="164" fillId="0" borderId="72" xfId="55" applyNumberFormat="1" applyFont="1" applyFill="1" applyBorder="1" applyAlignment="1">
      <alignment horizontal="center" vertical="center" wrapText="1"/>
      <protection/>
    </xf>
    <xf numFmtId="1" fontId="164" fillId="0" borderId="0" xfId="0" applyNumberFormat="1" applyFont="1" applyFill="1" applyBorder="1" applyAlignment="1">
      <alignment horizontal="center" wrapText="1"/>
    </xf>
    <xf numFmtId="21" fontId="164" fillId="0" borderId="71" xfId="0" applyNumberFormat="1" applyFont="1" applyFill="1" applyBorder="1" applyAlignment="1">
      <alignment horizontal="center"/>
    </xf>
    <xf numFmtId="0" fontId="165" fillId="0" borderId="26" xfId="0" applyFont="1" applyFill="1" applyBorder="1" applyAlignment="1">
      <alignment horizontal="right" wrapText="1"/>
    </xf>
    <xf numFmtId="0" fontId="164" fillId="0" borderId="28" xfId="0" applyFont="1" applyFill="1" applyBorder="1" applyAlignment="1">
      <alignment wrapText="1"/>
    </xf>
    <xf numFmtId="21" fontId="164" fillId="4" borderId="26" xfId="0" applyNumberFormat="1" applyFont="1" applyFill="1" applyBorder="1" applyAlignment="1">
      <alignment horizontal="center" wrapText="1"/>
    </xf>
    <xf numFmtId="168" fontId="164" fillId="4" borderId="67" xfId="0" applyNumberFormat="1" applyFont="1" applyFill="1" applyBorder="1" applyAlignment="1">
      <alignment horizontal="center" wrapText="1"/>
    </xf>
    <xf numFmtId="175" fontId="164" fillId="4" borderId="27" xfId="0" applyNumberFormat="1" applyFont="1" applyFill="1" applyBorder="1" applyAlignment="1">
      <alignment horizontal="center" wrapText="1"/>
    </xf>
    <xf numFmtId="21" fontId="164" fillId="4" borderId="35" xfId="0" applyNumberFormat="1" applyFont="1" applyFill="1" applyBorder="1" applyAlignment="1">
      <alignment horizontal="center"/>
    </xf>
    <xf numFmtId="0" fontId="165" fillId="0" borderId="59" xfId="0" applyFont="1" applyFill="1" applyBorder="1" applyAlignment="1">
      <alignment wrapText="1"/>
    </xf>
    <xf numFmtId="0" fontId="165" fillId="0" borderId="27" xfId="0" applyFont="1" applyFill="1" applyBorder="1" applyAlignment="1">
      <alignment horizontal="right" wrapText="1"/>
    </xf>
    <xf numFmtId="0" fontId="165" fillId="0" borderId="27" xfId="0" applyFont="1" applyFill="1" applyBorder="1" applyAlignment="1">
      <alignment wrapText="1"/>
    </xf>
    <xf numFmtId="0" fontId="165" fillId="0" borderId="28" xfId="0" applyFont="1" applyFill="1" applyBorder="1" applyAlignment="1">
      <alignment wrapText="1"/>
    </xf>
    <xf numFmtId="0" fontId="164" fillId="0" borderId="35" xfId="0" applyFont="1" applyFill="1" applyBorder="1" applyAlignment="1">
      <alignment horizontal="left" wrapText="1"/>
    </xf>
    <xf numFmtId="21" fontId="164" fillId="0" borderId="68" xfId="55" applyNumberFormat="1" applyFont="1" applyFill="1" applyBorder="1" applyAlignment="1">
      <alignment horizontal="center" vertical="center" wrapText="1"/>
      <protection/>
    </xf>
    <xf numFmtId="1" fontId="164" fillId="0" borderId="25" xfId="0" applyNumberFormat="1" applyFont="1" applyFill="1" applyBorder="1" applyAlignment="1">
      <alignment horizontal="center" wrapText="1"/>
    </xf>
    <xf numFmtId="21" fontId="164" fillId="0" borderId="35" xfId="0" applyNumberFormat="1" applyFont="1" applyFill="1" applyBorder="1" applyAlignment="1">
      <alignment horizontal="center"/>
    </xf>
    <xf numFmtId="0" fontId="165" fillId="0" borderId="67" xfId="0" applyFont="1" applyFill="1" applyBorder="1" applyAlignment="1">
      <alignment wrapText="1"/>
    </xf>
    <xf numFmtId="0" fontId="165" fillId="0" borderId="51" xfId="0" applyFont="1" applyFill="1" applyBorder="1" applyAlignment="1">
      <alignment horizontal="right" wrapText="1"/>
    </xf>
    <xf numFmtId="21" fontId="164" fillId="4" borderId="77" xfId="0" applyNumberFormat="1" applyFont="1" applyFill="1" applyBorder="1" applyAlignment="1">
      <alignment horizontal="center" wrapText="1"/>
    </xf>
    <xf numFmtId="168" fontId="164" fillId="4" borderId="75" xfId="0" applyNumberFormat="1" applyFont="1" applyFill="1" applyBorder="1" applyAlignment="1">
      <alignment horizontal="center" wrapText="1"/>
    </xf>
    <xf numFmtId="175" fontId="164" fillId="4" borderId="57" xfId="0" applyNumberFormat="1" applyFont="1" applyFill="1" applyBorder="1" applyAlignment="1">
      <alignment horizontal="center" wrapText="1"/>
    </xf>
    <xf numFmtId="0" fontId="165" fillId="0" borderId="78" xfId="0" applyFont="1" applyFill="1" applyBorder="1" applyAlignment="1">
      <alignment wrapText="1"/>
    </xf>
    <xf numFmtId="0" fontId="165" fillId="0" borderId="52" xfId="0" applyFont="1" applyFill="1" applyBorder="1" applyAlignment="1">
      <alignment horizontal="right" wrapText="1"/>
    </xf>
    <xf numFmtId="0" fontId="165" fillId="0" borderId="52" xfId="0" applyFont="1" applyFill="1" applyBorder="1" applyAlignment="1">
      <alignment wrapText="1"/>
    </xf>
    <xf numFmtId="0" fontId="165" fillId="0" borderId="79" xfId="0" applyFont="1" applyFill="1" applyBorder="1" applyAlignment="1">
      <alignment wrapText="1"/>
    </xf>
    <xf numFmtId="0" fontId="164" fillId="0" borderId="79" xfId="0" applyFont="1" applyFill="1" applyBorder="1" applyAlignment="1">
      <alignment wrapText="1"/>
    </xf>
    <xf numFmtId="0" fontId="164" fillId="0" borderId="56" xfId="0" applyFont="1" applyFill="1" applyBorder="1" applyAlignment="1">
      <alignment horizontal="left" wrapText="1"/>
    </xf>
    <xf numFmtId="1" fontId="164" fillId="0" borderId="76" xfId="0" applyNumberFormat="1" applyFont="1" applyFill="1" applyBorder="1" applyAlignment="1">
      <alignment horizontal="center" wrapText="1"/>
    </xf>
    <xf numFmtId="21" fontId="164" fillId="0" borderId="54" xfId="0" applyNumberFormat="1" applyFont="1" applyFill="1" applyBorder="1" applyAlignment="1">
      <alignment horizontal="center"/>
    </xf>
    <xf numFmtId="21" fontId="164" fillId="0" borderId="80" xfId="55" applyNumberFormat="1" applyFont="1" applyFill="1" applyBorder="1" applyAlignment="1">
      <alignment horizontal="center" vertical="center" wrapText="1"/>
      <protection/>
    </xf>
    <xf numFmtId="1" fontId="164" fillId="0" borderId="50" xfId="0" applyNumberFormat="1" applyFont="1" applyFill="1" applyBorder="1" applyAlignment="1">
      <alignment horizontal="center" wrapText="1"/>
    </xf>
    <xf numFmtId="21" fontId="164" fillId="0" borderId="56" xfId="0" applyNumberFormat="1" applyFont="1" applyFill="1" applyBorder="1" applyAlignment="1">
      <alignment horizontal="center"/>
    </xf>
    <xf numFmtId="168" fontId="164" fillId="4" borderId="27" xfId="0" applyNumberFormat="1" applyFont="1" applyFill="1" applyBorder="1" applyAlignment="1">
      <alignment horizontal="center" wrapText="1"/>
    </xf>
    <xf numFmtId="0" fontId="24" fillId="0" borderId="30" xfId="0" applyFont="1" applyBorder="1" applyAlignment="1">
      <alignment horizontal="right"/>
    </xf>
    <xf numFmtId="21" fontId="12" fillId="0" borderId="72" xfId="55" applyNumberFormat="1" applyFont="1" applyFill="1" applyBorder="1" applyAlignment="1">
      <alignment horizontal="center" wrapText="1"/>
      <protection/>
    </xf>
    <xf numFmtId="0" fontId="12" fillId="0" borderId="70" xfId="0" applyFont="1" applyFill="1" applyBorder="1" applyAlignment="1">
      <alignment wrapText="1"/>
    </xf>
    <xf numFmtId="0" fontId="11" fillId="33" borderId="27" xfId="0" applyFont="1" applyFill="1" applyBorder="1" applyAlignment="1">
      <alignment horizontal="center"/>
    </xf>
    <xf numFmtId="21" fontId="147" fillId="0" borderId="57" xfId="0" applyNumberFormat="1" applyFont="1" applyFill="1" applyBorder="1" applyAlignment="1">
      <alignment horizontal="center" wrapText="1"/>
    </xf>
    <xf numFmtId="0" fontId="147" fillId="0" borderId="51" xfId="0" applyFont="1" applyFill="1" applyBorder="1" applyAlignment="1" quotePrefix="1">
      <alignment horizontal="right" wrapText="1"/>
    </xf>
    <xf numFmtId="21" fontId="12" fillId="0" borderId="47" xfId="55" applyNumberFormat="1" applyFont="1" applyFill="1" applyBorder="1" applyAlignment="1">
      <alignment horizontal="center" wrapText="1"/>
      <protection/>
    </xf>
    <xf numFmtId="0" fontId="165" fillId="0" borderId="77" xfId="0" applyFont="1" applyFill="1" applyBorder="1" applyAlignment="1">
      <alignment horizontal="right" wrapText="1"/>
    </xf>
    <xf numFmtId="0" fontId="164" fillId="0" borderId="64" xfId="0" applyFont="1" applyFill="1" applyBorder="1" applyAlignment="1">
      <alignment wrapText="1"/>
    </xf>
    <xf numFmtId="21" fontId="164" fillId="4" borderId="54" xfId="0" applyNumberFormat="1" applyFont="1" applyFill="1" applyBorder="1" applyAlignment="1">
      <alignment horizontal="center"/>
    </xf>
    <xf numFmtId="0" fontId="165" fillId="0" borderId="65" xfId="0" applyFont="1" applyFill="1" applyBorder="1" applyAlignment="1">
      <alignment wrapText="1"/>
    </xf>
    <xf numFmtId="0" fontId="165" fillId="0" borderId="57" xfId="0" applyFont="1" applyFill="1" applyBorder="1" applyAlignment="1">
      <alignment horizontal="right" wrapText="1"/>
    </xf>
    <xf numFmtId="0" fontId="165" fillId="0" borderId="57" xfId="0" applyFont="1" applyFill="1" applyBorder="1" applyAlignment="1">
      <alignment wrapText="1"/>
    </xf>
    <xf numFmtId="0" fontId="165" fillId="0" borderId="64" xfId="0" applyFont="1" applyFill="1" applyBorder="1" applyAlignment="1">
      <alignment wrapText="1"/>
    </xf>
    <xf numFmtId="0" fontId="164" fillId="0" borderId="54" xfId="0" applyFont="1" applyFill="1" applyBorder="1" applyAlignment="1">
      <alignment horizontal="left" wrapText="1"/>
    </xf>
    <xf numFmtId="21" fontId="164" fillId="0" borderId="81" xfId="55" applyNumberFormat="1" applyFont="1" applyFill="1" applyBorder="1" applyAlignment="1">
      <alignment horizontal="center" vertical="center" wrapText="1"/>
      <protection/>
    </xf>
    <xf numFmtId="21" fontId="164" fillId="4" borderId="51" xfId="0" applyNumberFormat="1" applyFont="1" applyFill="1" applyBorder="1" applyAlignment="1">
      <alignment horizontal="center" wrapText="1"/>
    </xf>
    <xf numFmtId="168" fontId="164" fillId="4" borderId="52" xfId="0" applyNumberFormat="1" applyFont="1" applyFill="1" applyBorder="1" applyAlignment="1">
      <alignment horizontal="center" wrapText="1"/>
    </xf>
    <xf numFmtId="168" fontId="164" fillId="4" borderId="78" xfId="0" applyNumberFormat="1" applyFont="1" applyFill="1" applyBorder="1" applyAlignment="1">
      <alignment horizontal="center" wrapText="1"/>
    </xf>
    <xf numFmtId="175" fontId="164" fillId="4" borderId="52" xfId="0" applyNumberFormat="1" applyFont="1" applyFill="1" applyBorder="1" applyAlignment="1">
      <alignment horizontal="center" wrapText="1"/>
    </xf>
    <xf numFmtId="21" fontId="164" fillId="4" borderId="56" xfId="0" applyNumberFormat="1" applyFont="1" applyFill="1" applyBorder="1" applyAlignment="1">
      <alignment horizontal="center"/>
    </xf>
    <xf numFmtId="21" fontId="12" fillId="0" borderId="57" xfId="55" applyNumberFormat="1" applyFont="1" applyFill="1" applyBorder="1" applyAlignment="1">
      <alignment horizontal="center" wrapText="1"/>
      <protection/>
    </xf>
    <xf numFmtId="0" fontId="12" fillId="0" borderId="18" xfId="0" applyFont="1" applyFill="1" applyBorder="1" applyAlignment="1">
      <alignment horizontal="center" wrapText="1"/>
    </xf>
    <xf numFmtId="0" fontId="11" fillId="0" borderId="67" xfId="0" applyFont="1" applyBorder="1" applyAlignment="1">
      <alignment horizontal="right"/>
    </xf>
    <xf numFmtId="1" fontId="17" fillId="0" borderId="76" xfId="0" applyNumberFormat="1" applyFont="1" applyFill="1" applyBorder="1" applyAlignment="1">
      <alignment horizontal="center"/>
    </xf>
    <xf numFmtId="168" fontId="17" fillId="0" borderId="76" xfId="0" applyNumberFormat="1" applyFont="1" applyFill="1" applyBorder="1" applyAlignment="1">
      <alignment horizontal="center"/>
    </xf>
    <xf numFmtId="1" fontId="151" fillId="0" borderId="34" xfId="0" applyNumberFormat="1" applyFont="1" applyFill="1" applyBorder="1" applyAlignment="1">
      <alignment horizontal="center"/>
    </xf>
    <xf numFmtId="0" fontId="161" fillId="0" borderId="70" xfId="0" applyFont="1" applyFill="1" applyBorder="1" applyAlignment="1">
      <alignment horizontal="center" wrapText="1"/>
    </xf>
    <xf numFmtId="0" fontId="143" fillId="0" borderId="0" xfId="0" applyFont="1" applyFill="1" applyBorder="1" applyAlignment="1">
      <alignment/>
    </xf>
    <xf numFmtId="0" fontId="143" fillId="0" borderId="0" xfId="0" applyFont="1" applyFill="1" applyBorder="1" applyAlignment="1">
      <alignment horizontal="left"/>
    </xf>
    <xf numFmtId="0" fontId="149" fillId="0" borderId="0" xfId="0" applyFont="1" applyFill="1" applyBorder="1" applyAlignment="1">
      <alignment horizontal="left"/>
    </xf>
    <xf numFmtId="0" fontId="135" fillId="0" borderId="70" xfId="0" applyFont="1" applyFill="1" applyBorder="1" applyAlignment="1">
      <alignment horizontal="center" wrapText="1"/>
    </xf>
    <xf numFmtId="0" fontId="135" fillId="0" borderId="7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5" fillId="0" borderId="57" xfId="0" applyFont="1" applyFill="1" applyBorder="1" applyAlignment="1">
      <alignment horizontal="center" wrapText="1"/>
    </xf>
    <xf numFmtId="0" fontId="35" fillId="0" borderId="55" xfId="0" applyFont="1" applyFill="1" applyBorder="1" applyAlignment="1">
      <alignment wrapText="1"/>
    </xf>
    <xf numFmtId="0" fontId="12" fillId="33" borderId="0" xfId="0" applyFont="1" applyFill="1" applyAlignment="1">
      <alignment horizontal="left"/>
    </xf>
    <xf numFmtId="0" fontId="13" fillId="33" borderId="0" xfId="0" applyFont="1" applyFill="1" applyBorder="1" applyAlignment="1">
      <alignment/>
    </xf>
    <xf numFmtId="0" fontId="166" fillId="0" borderId="55" xfId="0" applyFont="1" applyFill="1" applyBorder="1" applyAlignment="1">
      <alignment horizontal="right" wrapText="1"/>
    </xf>
    <xf numFmtId="0" fontId="167" fillId="0" borderId="62" xfId="0" applyFont="1" applyFill="1" applyBorder="1" applyAlignment="1">
      <alignment wrapText="1"/>
    </xf>
    <xf numFmtId="21" fontId="167" fillId="4" borderId="55" xfId="0" applyNumberFormat="1" applyFont="1" applyFill="1" applyBorder="1" applyAlignment="1">
      <alignment horizontal="center" wrapText="1"/>
    </xf>
    <xf numFmtId="168" fontId="167" fillId="4" borderId="59" xfId="0" applyNumberFormat="1" applyFont="1" applyFill="1" applyBorder="1" applyAlignment="1">
      <alignment horizontal="center" wrapText="1"/>
    </xf>
    <xf numFmtId="171" fontId="167" fillId="4" borderId="47" xfId="0" applyNumberFormat="1" applyFont="1" applyFill="1" applyBorder="1" applyAlignment="1">
      <alignment horizontal="center" wrapText="1"/>
    </xf>
    <xf numFmtId="21" fontId="167" fillId="4" borderId="63" xfId="0" applyNumberFormat="1" applyFont="1" applyFill="1" applyBorder="1" applyAlignment="1">
      <alignment horizontal="center"/>
    </xf>
    <xf numFmtId="0" fontId="166" fillId="0" borderId="59" xfId="0" applyFont="1" applyFill="1" applyBorder="1" applyAlignment="1">
      <alignment wrapText="1"/>
    </xf>
    <xf numFmtId="0" fontId="166" fillId="0" borderId="47" xfId="0" applyFont="1" applyFill="1" applyBorder="1" applyAlignment="1">
      <alignment horizontal="right" wrapText="1"/>
    </xf>
    <xf numFmtId="0" fontId="166" fillId="0" borderId="47" xfId="0" applyFont="1" applyFill="1" applyBorder="1" applyAlignment="1">
      <alignment wrapText="1"/>
    </xf>
    <xf numFmtId="0" fontId="166" fillId="0" borderId="62" xfId="0" applyFont="1" applyFill="1" applyBorder="1" applyAlignment="1">
      <alignment wrapText="1"/>
    </xf>
    <xf numFmtId="0" fontId="167" fillId="0" borderId="27" xfId="0" applyFont="1" applyFill="1" applyBorder="1" applyAlignment="1">
      <alignment wrapText="1"/>
    </xf>
    <xf numFmtId="0" fontId="167" fillId="0" borderId="63" xfId="0" applyFont="1" applyFill="1" applyBorder="1" applyAlignment="1">
      <alignment horizontal="left" wrapText="1"/>
    </xf>
    <xf numFmtId="1" fontId="167" fillId="0" borderId="46" xfId="0" applyNumberFormat="1" applyFont="1" applyFill="1" applyBorder="1" applyAlignment="1">
      <alignment horizontal="center" wrapText="1"/>
    </xf>
    <xf numFmtId="21" fontId="167" fillId="0" borderId="63" xfId="0" applyNumberFormat="1" applyFont="1" applyFill="1" applyBorder="1" applyAlignment="1">
      <alignment horizontal="center"/>
    </xf>
    <xf numFmtId="21" fontId="167" fillId="0" borderId="61" xfId="55" applyNumberFormat="1" applyFont="1" applyFill="1" applyBorder="1" applyAlignment="1">
      <alignment horizontal="center" wrapText="1"/>
      <protection/>
    </xf>
    <xf numFmtId="0" fontId="166" fillId="0" borderId="0" xfId="0" applyFont="1" applyBorder="1" applyAlignment="1">
      <alignment/>
    </xf>
    <xf numFmtId="0" fontId="167" fillId="0" borderId="28" xfId="0" applyFont="1" applyFill="1" applyBorder="1" applyAlignment="1">
      <alignment wrapText="1"/>
    </xf>
    <xf numFmtId="0" fontId="166" fillId="0" borderId="27" xfId="0" applyFont="1" applyFill="1" applyBorder="1" applyAlignment="1">
      <alignment horizontal="right" wrapText="1"/>
    </xf>
    <xf numFmtId="0" fontId="166" fillId="0" borderId="27" xfId="0" applyFont="1" applyFill="1" applyBorder="1" applyAlignment="1">
      <alignment wrapText="1"/>
    </xf>
    <xf numFmtId="0" fontId="166" fillId="0" borderId="28" xfId="0" applyFont="1" applyFill="1" applyBorder="1" applyAlignment="1">
      <alignment wrapText="1"/>
    </xf>
    <xf numFmtId="0" fontId="167" fillId="0" borderId="35" xfId="0" applyFont="1" applyFill="1" applyBorder="1" applyAlignment="1">
      <alignment horizontal="left" wrapText="1"/>
    </xf>
    <xf numFmtId="21" fontId="167" fillId="4" borderId="26" xfId="0" applyNumberFormat="1" applyFont="1" applyFill="1" applyBorder="1" applyAlignment="1">
      <alignment horizontal="center" wrapText="1"/>
    </xf>
    <xf numFmtId="21" fontId="167" fillId="4" borderId="35" xfId="0" applyNumberFormat="1" applyFont="1" applyFill="1" applyBorder="1" applyAlignment="1">
      <alignment horizontal="center"/>
    </xf>
    <xf numFmtId="21" fontId="167" fillId="0" borderId="73" xfId="55" applyNumberFormat="1" applyFont="1" applyFill="1" applyBorder="1" applyAlignment="1">
      <alignment horizontal="center" wrapText="1"/>
      <protection/>
    </xf>
    <xf numFmtId="0" fontId="166" fillId="0" borderId="46" xfId="0" applyFont="1" applyBorder="1" applyAlignment="1">
      <alignment/>
    </xf>
    <xf numFmtId="0" fontId="167" fillId="0" borderId="69" xfId="0" applyFont="1" applyFill="1" applyBorder="1" applyAlignment="1">
      <alignment wrapText="1"/>
    </xf>
    <xf numFmtId="0" fontId="167" fillId="0" borderId="57" xfId="0" applyFont="1" applyFill="1" applyBorder="1" applyAlignment="1">
      <alignment wrapText="1"/>
    </xf>
    <xf numFmtId="0" fontId="166" fillId="0" borderId="76" xfId="0" applyFont="1" applyBorder="1" applyAlignment="1">
      <alignment/>
    </xf>
    <xf numFmtId="168" fontId="167" fillId="4" borderId="27" xfId="0" applyNumberFormat="1" applyFont="1" applyFill="1" applyBorder="1" applyAlignment="1">
      <alignment horizontal="center" wrapText="1"/>
    </xf>
    <xf numFmtId="175" fontId="167" fillId="4" borderId="27" xfId="0" applyNumberFormat="1" applyFont="1" applyFill="1" applyBorder="1" applyAlignment="1">
      <alignment horizontal="center" wrapText="1"/>
    </xf>
    <xf numFmtId="21" fontId="167" fillId="0" borderId="73" xfId="55" applyNumberFormat="1" applyFont="1" applyFill="1" applyBorder="1" applyAlignment="1">
      <alignment horizontal="center" vertical="center" wrapText="1"/>
      <protection/>
    </xf>
    <xf numFmtId="0" fontId="166" fillId="0" borderId="25" xfId="0" applyFont="1" applyBorder="1" applyAlignment="1">
      <alignment/>
    </xf>
    <xf numFmtId="0" fontId="167" fillId="34" borderId="62" xfId="0" applyFont="1" applyFill="1" applyBorder="1" applyAlignment="1">
      <alignment wrapText="1"/>
    </xf>
    <xf numFmtId="0" fontId="147" fillId="0" borderId="57" xfId="0" applyFont="1" applyFill="1" applyBorder="1" applyAlignment="1">
      <alignment horizontal="center" wrapText="1"/>
    </xf>
    <xf numFmtId="0" fontId="166" fillId="0" borderId="65" xfId="0" applyFont="1" applyFill="1" applyBorder="1" applyAlignment="1">
      <alignment wrapText="1"/>
    </xf>
    <xf numFmtId="0" fontId="166" fillId="0" borderId="70" xfId="0" applyFont="1" applyFill="1" applyBorder="1" applyAlignment="1">
      <alignment horizontal="right" wrapText="1"/>
    </xf>
    <xf numFmtId="0" fontId="166" fillId="0" borderId="70" xfId="0" applyFont="1" applyFill="1" applyBorder="1" applyAlignment="1">
      <alignment wrapText="1"/>
    </xf>
    <xf numFmtId="0" fontId="166" fillId="0" borderId="69" xfId="0" applyFont="1" applyFill="1" applyBorder="1" applyAlignment="1">
      <alignment wrapText="1"/>
    </xf>
    <xf numFmtId="0" fontId="167" fillId="0" borderId="71" xfId="0" applyFont="1" applyFill="1" applyBorder="1" applyAlignment="1">
      <alignment horizontal="left" wrapText="1"/>
    </xf>
    <xf numFmtId="1" fontId="167" fillId="0" borderId="0" xfId="0" applyNumberFormat="1" applyFont="1" applyFill="1" applyBorder="1" applyAlignment="1">
      <alignment horizontal="center" wrapText="1"/>
    </xf>
    <xf numFmtId="21" fontId="167" fillId="0" borderId="66" xfId="55" applyNumberFormat="1" applyFont="1" applyFill="1" applyBorder="1" applyAlignment="1">
      <alignment horizontal="center" wrapText="1"/>
      <protection/>
    </xf>
    <xf numFmtId="168" fontId="167" fillId="4" borderId="47" xfId="0" applyNumberFormat="1" applyFont="1" applyFill="1" applyBorder="1" applyAlignment="1">
      <alignment horizontal="center" wrapText="1"/>
    </xf>
    <xf numFmtId="0" fontId="167" fillId="0" borderId="47" xfId="0" applyFont="1" applyFill="1" applyBorder="1" applyAlignment="1">
      <alignment wrapText="1"/>
    </xf>
    <xf numFmtId="21" fontId="167" fillId="0" borderId="68" xfId="55" applyNumberFormat="1" applyFont="1" applyFill="1" applyBorder="1" applyAlignment="1">
      <alignment horizontal="center" vertical="center" wrapText="1"/>
      <protection/>
    </xf>
    <xf numFmtId="1" fontId="167" fillId="0" borderId="25" xfId="0" applyNumberFormat="1" applyFont="1" applyFill="1" applyBorder="1" applyAlignment="1">
      <alignment horizontal="center" wrapText="1"/>
    </xf>
    <xf numFmtId="0" fontId="166" fillId="0" borderId="59" xfId="0" applyFont="1" applyFill="1" applyBorder="1" applyAlignment="1">
      <alignment horizontal="center" wrapText="1"/>
    </xf>
    <xf numFmtId="46" fontId="11" fillId="4" borderId="55" xfId="0" applyNumberFormat="1" applyFont="1" applyFill="1" applyBorder="1" applyAlignment="1">
      <alignment horizontal="center"/>
    </xf>
    <xf numFmtId="168" fontId="17" fillId="4" borderId="0" xfId="0" applyNumberFormat="1" applyFont="1" applyFill="1" applyBorder="1" applyAlignment="1">
      <alignment horizontal="center"/>
    </xf>
    <xf numFmtId="179" fontId="17" fillId="4" borderId="47" xfId="0" applyNumberFormat="1" applyFont="1" applyFill="1" applyBorder="1" applyAlignment="1">
      <alignment horizontal="center"/>
    </xf>
    <xf numFmtId="21" fontId="17" fillId="4" borderId="63" xfId="0" applyNumberFormat="1" applyFont="1" applyFill="1" applyBorder="1" applyAlignment="1">
      <alignment horizontal="center"/>
    </xf>
    <xf numFmtId="3" fontId="17" fillId="4" borderId="47" xfId="0" applyNumberFormat="1" applyFont="1" applyFill="1" applyBorder="1" applyAlignment="1">
      <alignment horizontal="center"/>
    </xf>
    <xf numFmtId="21" fontId="18" fillId="4" borderId="63" xfId="0" applyNumberFormat="1" applyFont="1" applyFill="1" applyBorder="1" applyAlignment="1">
      <alignment horizontal="center"/>
    </xf>
    <xf numFmtId="0" fontId="12" fillId="0" borderId="69" xfId="0" applyFont="1" applyFill="1" applyBorder="1" applyAlignment="1">
      <alignment wrapText="1"/>
    </xf>
    <xf numFmtId="0" fontId="19" fillId="0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51" fillId="0" borderId="27" xfId="0" applyFont="1" applyFill="1" applyBorder="1" applyAlignment="1">
      <alignment horizontal="center"/>
    </xf>
    <xf numFmtId="0" fontId="150" fillId="0" borderId="27" xfId="0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178" fontId="14" fillId="0" borderId="27" xfId="0" applyNumberFormat="1" applyFont="1" applyFill="1" applyBorder="1" applyAlignment="1">
      <alignment horizontal="center"/>
    </xf>
    <xf numFmtId="178" fontId="155" fillId="0" borderId="27" xfId="0" applyNumberFormat="1" applyFont="1" applyFill="1" applyBorder="1" applyAlignment="1">
      <alignment horizontal="center"/>
    </xf>
    <xf numFmtId="178" fontId="139" fillId="0" borderId="27" xfId="0" applyNumberFormat="1" applyFont="1" applyFill="1" applyBorder="1" applyAlignment="1">
      <alignment horizontal="center"/>
    </xf>
    <xf numFmtId="46" fontId="39" fillId="0" borderId="20" xfId="0" applyNumberFormat="1" applyFont="1" applyFill="1" applyBorder="1" applyAlignment="1">
      <alignment horizontal="center"/>
    </xf>
    <xf numFmtId="0" fontId="168" fillId="0" borderId="39" xfId="0" applyFont="1" applyBorder="1" applyAlignment="1">
      <alignment/>
    </xf>
    <xf numFmtId="0" fontId="169" fillId="0" borderId="0" xfId="0" applyFont="1" applyFill="1" applyBorder="1" applyAlignment="1">
      <alignment horizontal="left"/>
    </xf>
    <xf numFmtId="0" fontId="170" fillId="0" borderId="27" xfId="0" applyFont="1" applyFill="1" applyBorder="1" applyAlignment="1">
      <alignment wrapText="1"/>
    </xf>
    <xf numFmtId="21" fontId="171" fillId="0" borderId="27" xfId="0" applyNumberFormat="1" applyFont="1" applyFill="1" applyBorder="1" applyAlignment="1">
      <alignment/>
    </xf>
    <xf numFmtId="21" fontId="172" fillId="0" borderId="0" xfId="0" applyNumberFormat="1" applyFont="1" applyFill="1" applyAlignment="1">
      <alignment/>
    </xf>
    <xf numFmtId="0" fontId="173" fillId="0" borderId="44" xfId="0" applyFont="1" applyFill="1" applyBorder="1" applyAlignment="1" quotePrefix="1">
      <alignment horizontal="right" wrapText="1"/>
    </xf>
    <xf numFmtId="0" fontId="173" fillId="0" borderId="22" xfId="0" applyFont="1" applyFill="1" applyBorder="1" applyAlignment="1">
      <alignment horizontal="center" wrapText="1"/>
    </xf>
    <xf numFmtId="0" fontId="173" fillId="0" borderId="22" xfId="0" applyFont="1" applyFill="1" applyBorder="1" applyAlignment="1">
      <alignment wrapText="1"/>
    </xf>
    <xf numFmtId="21" fontId="173" fillId="0" borderId="22" xfId="0" applyNumberFormat="1" applyFont="1" applyFill="1" applyBorder="1" applyAlignment="1">
      <alignment horizontal="center" wrapText="1"/>
    </xf>
    <xf numFmtId="21" fontId="174" fillId="0" borderId="22" xfId="0" applyNumberFormat="1" applyFont="1" applyFill="1" applyBorder="1" applyAlignment="1">
      <alignment/>
    </xf>
    <xf numFmtId="0" fontId="173" fillId="0" borderId="45" xfId="0" applyFont="1" applyFill="1" applyBorder="1" applyAlignment="1">
      <alignment wrapText="1"/>
    </xf>
    <xf numFmtId="0" fontId="173" fillId="0" borderId="55" xfId="0" applyFont="1" applyFill="1" applyBorder="1" applyAlignment="1" quotePrefix="1">
      <alignment horizontal="right" wrapText="1"/>
    </xf>
    <xf numFmtId="0" fontId="173" fillId="0" borderId="47" xfId="0" applyFont="1" applyFill="1" applyBorder="1" applyAlignment="1">
      <alignment horizontal="center" wrapText="1"/>
    </xf>
    <xf numFmtId="0" fontId="173" fillId="0" borderId="47" xfId="0" applyFont="1" applyFill="1" applyBorder="1" applyAlignment="1">
      <alignment wrapText="1"/>
    </xf>
    <xf numFmtId="0" fontId="173" fillId="0" borderId="27" xfId="0" applyFont="1" applyFill="1" applyBorder="1" applyAlignment="1">
      <alignment wrapText="1"/>
    </xf>
    <xf numFmtId="21" fontId="173" fillId="0" borderId="27" xfId="0" applyNumberFormat="1" applyFont="1" applyFill="1" applyBorder="1" applyAlignment="1">
      <alignment horizontal="center" wrapText="1"/>
    </xf>
    <xf numFmtId="21" fontId="174" fillId="0" borderId="27" xfId="0" applyNumberFormat="1" applyFont="1" applyFill="1" applyBorder="1" applyAlignment="1">
      <alignment/>
    </xf>
    <xf numFmtId="0" fontId="173" fillId="0" borderId="35" xfId="0" applyFont="1" applyFill="1" applyBorder="1" applyAlignment="1">
      <alignment wrapText="1"/>
    </xf>
    <xf numFmtId="0" fontId="173" fillId="0" borderId="31" xfId="0" applyFont="1" applyFill="1" applyBorder="1" applyAlignment="1" quotePrefix="1">
      <alignment horizontal="right" wrapText="1"/>
    </xf>
    <xf numFmtId="0" fontId="173" fillId="0" borderId="32" xfId="0" applyFont="1" applyFill="1" applyBorder="1" applyAlignment="1">
      <alignment horizontal="center" wrapText="1"/>
    </xf>
    <xf numFmtId="0" fontId="173" fillId="0" borderId="32" xfId="0" applyFont="1" applyFill="1" applyBorder="1" applyAlignment="1">
      <alignment wrapText="1"/>
    </xf>
    <xf numFmtId="0" fontId="173" fillId="0" borderId="52" xfId="0" applyFont="1" applyFill="1" applyBorder="1" applyAlignment="1">
      <alignment wrapText="1"/>
    </xf>
    <xf numFmtId="21" fontId="173" fillId="0" borderId="52" xfId="0" applyNumberFormat="1" applyFont="1" applyFill="1" applyBorder="1" applyAlignment="1">
      <alignment horizontal="center" wrapText="1"/>
    </xf>
    <xf numFmtId="21" fontId="174" fillId="0" borderId="52" xfId="0" applyNumberFormat="1" applyFont="1" applyFill="1" applyBorder="1" applyAlignment="1">
      <alignment/>
    </xf>
    <xf numFmtId="0" fontId="173" fillId="0" borderId="56" xfId="0" applyFont="1" applyFill="1" applyBorder="1" applyAlignment="1">
      <alignment wrapText="1"/>
    </xf>
    <xf numFmtId="0" fontId="175" fillId="0" borderId="0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176" fillId="0" borderId="0" xfId="0" applyFont="1" applyFill="1" applyAlignment="1">
      <alignment/>
    </xf>
    <xf numFmtId="0" fontId="35" fillId="0" borderId="82" xfId="0" applyFont="1" applyFill="1" applyBorder="1" applyAlignment="1">
      <alignment horizontal="center" wrapText="1"/>
    </xf>
    <xf numFmtId="0" fontId="12" fillId="0" borderId="83" xfId="0" applyFont="1" applyFill="1" applyBorder="1" applyAlignment="1">
      <alignment wrapText="1"/>
    </xf>
    <xf numFmtId="21" fontId="12" fillId="4" borderId="84" xfId="0" applyNumberFormat="1" applyFont="1" applyFill="1" applyBorder="1" applyAlignment="1">
      <alignment horizontal="center" wrapText="1"/>
    </xf>
    <xf numFmtId="168" fontId="12" fillId="4" borderId="85" xfId="0" applyNumberFormat="1" applyFont="1" applyFill="1" applyBorder="1" applyAlignment="1">
      <alignment horizontal="center" wrapText="1"/>
    </xf>
    <xf numFmtId="171" fontId="12" fillId="4" borderId="85" xfId="0" applyNumberFormat="1" applyFont="1" applyFill="1" applyBorder="1" applyAlignment="1">
      <alignment horizontal="center" wrapText="1"/>
    </xf>
    <xf numFmtId="21" fontId="12" fillId="4" borderId="86" xfId="0" applyNumberFormat="1" applyFont="1" applyFill="1" applyBorder="1" applyAlignment="1">
      <alignment horizontal="center"/>
    </xf>
    <xf numFmtId="0" fontId="35" fillId="0" borderId="82" xfId="0" applyFont="1" applyFill="1" applyBorder="1" applyAlignment="1">
      <alignment wrapText="1"/>
    </xf>
    <xf numFmtId="0" fontId="35" fillId="0" borderId="85" xfId="0" applyFont="1" applyFill="1" applyBorder="1" applyAlignment="1">
      <alignment horizontal="right" wrapText="1"/>
    </xf>
    <xf numFmtId="0" fontId="35" fillId="0" borderId="85" xfId="0" applyFont="1" applyFill="1" applyBorder="1" applyAlignment="1">
      <alignment wrapText="1"/>
    </xf>
    <xf numFmtId="0" fontId="35" fillId="0" borderId="83" xfId="0" applyFont="1" applyFill="1" applyBorder="1" applyAlignment="1">
      <alignment wrapText="1"/>
    </xf>
    <xf numFmtId="0" fontId="12" fillId="0" borderId="85" xfId="0" applyFont="1" applyFill="1" applyBorder="1" applyAlignment="1">
      <alignment wrapText="1"/>
    </xf>
    <xf numFmtId="0" fontId="12" fillId="0" borderId="86" xfId="0" applyFont="1" applyFill="1" applyBorder="1" applyAlignment="1">
      <alignment horizontal="left" wrapText="1"/>
    </xf>
    <xf numFmtId="1" fontId="12" fillId="0" borderId="87" xfId="0" applyNumberFormat="1" applyFont="1" applyFill="1" applyBorder="1" applyAlignment="1">
      <alignment horizontal="center" wrapText="1"/>
    </xf>
    <xf numFmtId="21" fontId="12" fillId="0" borderId="86" xfId="0" applyNumberFormat="1" applyFont="1" applyFill="1" applyBorder="1" applyAlignment="1">
      <alignment horizontal="center"/>
    </xf>
    <xf numFmtId="21" fontId="12" fillId="0" borderId="88" xfId="55" applyNumberFormat="1" applyFont="1" applyFill="1" applyBorder="1" applyAlignment="1">
      <alignment horizontal="center" wrapText="1"/>
      <protection/>
    </xf>
    <xf numFmtId="0" fontId="35" fillId="0" borderId="87" xfId="0" applyFont="1" applyBorder="1" applyAlignment="1">
      <alignment/>
    </xf>
    <xf numFmtId="0" fontId="177" fillId="0" borderId="55" xfId="0" applyFont="1" applyFill="1" applyBorder="1" applyAlignment="1">
      <alignment horizontal="right" wrapText="1"/>
    </xf>
    <xf numFmtId="0" fontId="178" fillId="0" borderId="47" xfId="0" applyFont="1" applyFill="1" applyBorder="1" applyAlignment="1">
      <alignment horizontal="center" wrapText="1"/>
    </xf>
    <xf numFmtId="0" fontId="179" fillId="0" borderId="62" xfId="0" applyFont="1" applyFill="1" applyBorder="1" applyAlignment="1">
      <alignment wrapText="1"/>
    </xf>
    <xf numFmtId="0" fontId="177" fillId="0" borderId="47" xfId="0" applyFont="1" applyFill="1" applyBorder="1" applyAlignment="1">
      <alignment horizontal="right" wrapText="1"/>
    </xf>
    <xf numFmtId="0" fontId="177" fillId="0" borderId="47" xfId="0" applyFont="1" applyFill="1" applyBorder="1" applyAlignment="1">
      <alignment wrapText="1"/>
    </xf>
    <xf numFmtId="0" fontId="177" fillId="0" borderId="62" xfId="0" applyFont="1" applyFill="1" applyBorder="1" applyAlignment="1">
      <alignment wrapText="1"/>
    </xf>
    <xf numFmtId="0" fontId="179" fillId="0" borderId="63" xfId="0" applyFont="1" applyFill="1" applyBorder="1" applyAlignment="1">
      <alignment horizontal="left" wrapText="1"/>
    </xf>
    <xf numFmtId="21" fontId="179" fillId="0" borderId="73" xfId="55" applyNumberFormat="1" applyFont="1" applyFill="1" applyBorder="1" applyAlignment="1">
      <alignment horizontal="center" wrapText="1"/>
      <protection/>
    </xf>
    <xf numFmtId="1" fontId="179" fillId="0" borderId="46" xfId="0" applyNumberFormat="1" applyFont="1" applyFill="1" applyBorder="1" applyAlignment="1">
      <alignment horizontal="center" wrapText="1"/>
    </xf>
    <xf numFmtId="21" fontId="179" fillId="0" borderId="63" xfId="0" applyNumberFormat="1" applyFont="1" applyFill="1" applyBorder="1" applyAlignment="1">
      <alignment horizontal="center"/>
    </xf>
    <xf numFmtId="0" fontId="177" fillId="0" borderId="0" xfId="0" applyFont="1" applyBorder="1" applyAlignment="1">
      <alignment/>
    </xf>
    <xf numFmtId="0" fontId="177" fillId="0" borderId="46" xfId="0" applyFont="1" applyBorder="1" applyAlignment="1">
      <alignment/>
    </xf>
    <xf numFmtId="0" fontId="179" fillId="34" borderId="62" xfId="0" applyFont="1" applyFill="1" applyBorder="1" applyAlignment="1">
      <alignment wrapText="1"/>
    </xf>
    <xf numFmtId="21" fontId="179" fillId="4" borderId="26" xfId="0" applyNumberFormat="1" applyFont="1" applyFill="1" applyBorder="1" applyAlignment="1">
      <alignment horizontal="center" wrapText="1"/>
    </xf>
    <xf numFmtId="168" fontId="179" fillId="4" borderId="27" xfId="0" applyNumberFormat="1" applyFont="1" applyFill="1" applyBorder="1" applyAlignment="1">
      <alignment horizontal="center" wrapText="1"/>
    </xf>
    <xf numFmtId="175" fontId="179" fillId="4" borderId="27" xfId="0" applyNumberFormat="1" applyFont="1" applyFill="1" applyBorder="1" applyAlignment="1">
      <alignment horizontal="center" wrapText="1"/>
    </xf>
    <xf numFmtId="21" fontId="179" fillId="4" borderId="35" xfId="0" applyNumberFormat="1" applyFont="1" applyFill="1" applyBorder="1" applyAlignment="1">
      <alignment horizontal="center"/>
    </xf>
    <xf numFmtId="0" fontId="177" fillId="0" borderId="59" xfId="0" applyFont="1" applyFill="1" applyBorder="1" applyAlignment="1">
      <alignment wrapText="1"/>
    </xf>
    <xf numFmtId="0" fontId="179" fillId="0" borderId="27" xfId="0" applyFont="1" applyFill="1" applyBorder="1" applyAlignment="1">
      <alignment wrapText="1"/>
    </xf>
    <xf numFmtId="21" fontId="179" fillId="0" borderId="61" xfId="55" applyNumberFormat="1" applyFont="1" applyFill="1" applyBorder="1" applyAlignment="1">
      <alignment horizontal="center" wrapText="1"/>
      <protection/>
    </xf>
    <xf numFmtId="0" fontId="177" fillId="0" borderId="25" xfId="0" applyFont="1" applyBorder="1" applyAlignment="1">
      <alignment/>
    </xf>
    <xf numFmtId="21" fontId="179" fillId="0" borderId="73" xfId="55" applyNumberFormat="1" applyFont="1" applyFill="1" applyBorder="1" applyAlignment="1">
      <alignment horizontal="center" vertical="center" wrapText="1"/>
      <protection/>
    </xf>
    <xf numFmtId="0" fontId="178" fillId="0" borderId="27" xfId="0" applyFont="1" applyFill="1" applyBorder="1" applyAlignment="1">
      <alignment horizontal="center" wrapText="1"/>
    </xf>
    <xf numFmtId="0" fontId="179" fillId="0" borderId="83" xfId="0" applyFont="1" applyFill="1" applyBorder="1" applyAlignment="1">
      <alignment wrapText="1"/>
    </xf>
    <xf numFmtId="21" fontId="179" fillId="4" borderId="84" xfId="0" applyNumberFormat="1" applyFont="1" applyFill="1" applyBorder="1" applyAlignment="1">
      <alignment horizontal="center" wrapText="1"/>
    </xf>
    <xf numFmtId="21" fontId="179" fillId="4" borderId="86" xfId="0" applyNumberFormat="1" applyFont="1" applyFill="1" applyBorder="1" applyAlignment="1">
      <alignment horizontal="center"/>
    </xf>
    <xf numFmtId="0" fontId="177" fillId="0" borderId="82" xfId="0" applyFont="1" applyFill="1" applyBorder="1" applyAlignment="1">
      <alignment wrapText="1"/>
    </xf>
    <xf numFmtId="0" fontId="177" fillId="0" borderId="85" xfId="0" applyFont="1" applyFill="1" applyBorder="1" applyAlignment="1">
      <alignment horizontal="right" wrapText="1"/>
    </xf>
    <xf numFmtId="0" fontId="177" fillId="0" borderId="85" xfId="0" applyFont="1" applyFill="1" applyBorder="1" applyAlignment="1">
      <alignment wrapText="1"/>
    </xf>
    <xf numFmtId="0" fontId="177" fillId="0" borderId="83" xfId="0" applyFont="1" applyFill="1" applyBorder="1" applyAlignment="1">
      <alignment wrapText="1"/>
    </xf>
    <xf numFmtId="0" fontId="179" fillId="0" borderId="86" xfId="0" applyFont="1" applyFill="1" applyBorder="1" applyAlignment="1">
      <alignment horizontal="left" wrapText="1"/>
    </xf>
    <xf numFmtId="1" fontId="179" fillId="0" borderId="87" xfId="0" applyNumberFormat="1" applyFont="1" applyFill="1" applyBorder="1" applyAlignment="1">
      <alignment horizontal="center" wrapText="1"/>
    </xf>
    <xf numFmtId="21" fontId="179" fillId="0" borderId="86" xfId="0" applyNumberFormat="1" applyFont="1" applyFill="1" applyBorder="1" applyAlignment="1">
      <alignment horizontal="center"/>
    </xf>
    <xf numFmtId="21" fontId="179" fillId="0" borderId="88" xfId="55" applyNumberFormat="1" applyFont="1" applyFill="1" applyBorder="1" applyAlignment="1">
      <alignment horizontal="center" wrapText="1"/>
      <protection/>
    </xf>
    <xf numFmtId="0" fontId="177" fillId="0" borderId="87" xfId="0" applyFont="1" applyBorder="1" applyAlignment="1">
      <alignment/>
    </xf>
    <xf numFmtId="21" fontId="164" fillId="0" borderId="27" xfId="55" applyNumberFormat="1" applyFont="1" applyFill="1" applyBorder="1" applyAlignment="1">
      <alignment horizontal="center" vertical="center" wrapText="1"/>
      <protection/>
    </xf>
    <xf numFmtId="0" fontId="165" fillId="0" borderId="76" xfId="0" applyFont="1" applyBorder="1" applyAlignment="1">
      <alignment/>
    </xf>
    <xf numFmtId="0" fontId="165" fillId="0" borderId="0" xfId="0" applyFont="1" applyBorder="1" applyAlignment="1">
      <alignment/>
    </xf>
    <xf numFmtId="0" fontId="165" fillId="0" borderId="25" xfId="0" applyFont="1" applyBorder="1" applyAlignment="1">
      <alignment/>
    </xf>
    <xf numFmtId="0" fontId="165" fillId="0" borderId="46" xfId="0" applyFont="1" applyBorder="1" applyAlignment="1">
      <alignment/>
    </xf>
    <xf numFmtId="0" fontId="165" fillId="0" borderId="50" xfId="0" applyFont="1" applyBorder="1" applyAlignment="1">
      <alignment/>
    </xf>
    <xf numFmtId="0" fontId="35" fillId="0" borderId="26" xfId="0" applyFont="1" applyFill="1" applyBorder="1" applyAlignment="1">
      <alignment wrapText="1"/>
    </xf>
    <xf numFmtId="0" fontId="166" fillId="0" borderId="0" xfId="0" applyFont="1" applyAlignment="1">
      <alignment/>
    </xf>
    <xf numFmtId="21" fontId="167" fillId="0" borderId="72" xfId="55" applyNumberFormat="1" applyFont="1" applyFill="1" applyBorder="1" applyAlignment="1">
      <alignment horizontal="center" wrapText="1"/>
      <protection/>
    </xf>
    <xf numFmtId="175" fontId="167" fillId="4" borderId="47" xfId="0" applyNumberFormat="1" applyFont="1" applyFill="1" applyBorder="1" applyAlignment="1">
      <alignment horizontal="center" wrapText="1"/>
    </xf>
    <xf numFmtId="0" fontId="159" fillId="0" borderId="17" xfId="0" applyFont="1" applyFill="1" applyBorder="1" applyAlignment="1">
      <alignment horizontal="center" wrapText="1"/>
    </xf>
    <xf numFmtId="46" fontId="0" fillId="0" borderId="0" xfId="0" applyNumberFormat="1" applyFill="1" applyBorder="1" applyAlignment="1">
      <alignment/>
    </xf>
    <xf numFmtId="0" fontId="180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81" fillId="0" borderId="0" xfId="0" applyFont="1" applyFill="1" applyBorder="1" applyAlignment="1">
      <alignment/>
    </xf>
    <xf numFmtId="0" fontId="181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57" fillId="0" borderId="0" xfId="0" applyFont="1" applyFill="1" applyBorder="1" applyAlignment="1">
      <alignment/>
    </xf>
    <xf numFmtId="0" fontId="157" fillId="0" borderId="0" xfId="0" applyFont="1" applyFill="1" applyBorder="1" applyAlignment="1">
      <alignment horizontal="left"/>
    </xf>
    <xf numFmtId="0" fontId="158" fillId="0" borderId="0" xfId="0" applyFont="1" applyFill="1" applyBorder="1" applyAlignment="1">
      <alignment/>
    </xf>
    <xf numFmtId="0" fontId="176" fillId="0" borderId="0" xfId="0" applyFont="1" applyFill="1" applyBorder="1" applyAlignment="1">
      <alignment/>
    </xf>
    <xf numFmtId="0" fontId="182" fillId="0" borderId="0" xfId="0" applyFont="1" applyFill="1" applyBorder="1" applyAlignment="1">
      <alignment/>
    </xf>
    <xf numFmtId="2" fontId="158" fillId="0" borderId="0" xfId="0" applyNumberFormat="1" applyFont="1" applyFill="1" applyBorder="1" applyAlignment="1">
      <alignment/>
    </xf>
    <xf numFmtId="3" fontId="172" fillId="0" borderId="0" xfId="0" applyNumberFormat="1" applyFont="1" applyFill="1" applyBorder="1" applyAlignment="1">
      <alignment/>
    </xf>
    <xf numFmtId="0" fontId="0" fillId="0" borderId="89" xfId="0" applyFill="1" applyBorder="1" applyAlignment="1">
      <alignment/>
    </xf>
    <xf numFmtId="0" fontId="180" fillId="0" borderId="18" xfId="0" applyFont="1" applyFill="1" applyBorder="1" applyAlignment="1">
      <alignment/>
    </xf>
    <xf numFmtId="46" fontId="180" fillId="0" borderId="16" xfId="0" applyNumberFormat="1" applyFont="1" applyFill="1" applyBorder="1" applyAlignment="1">
      <alignment/>
    </xf>
    <xf numFmtId="21" fontId="183" fillId="0" borderId="16" xfId="0" applyNumberFormat="1" applyFont="1" applyFill="1" applyBorder="1" applyAlignment="1">
      <alignment/>
    </xf>
    <xf numFmtId="21" fontId="184" fillId="0" borderId="21" xfId="0" applyNumberFormat="1" applyFont="1" applyFill="1" applyBorder="1" applyAlignment="1">
      <alignment/>
    </xf>
    <xf numFmtId="0" fontId="144" fillId="0" borderId="18" xfId="0" applyFont="1" applyFill="1" applyBorder="1" applyAlignment="1">
      <alignment/>
    </xf>
    <xf numFmtId="46" fontId="144" fillId="0" borderId="16" xfId="0" applyNumberFormat="1" applyFont="1" applyFill="1" applyBorder="1" applyAlignment="1">
      <alignment/>
    </xf>
    <xf numFmtId="21" fontId="142" fillId="0" borderId="16" xfId="0" applyNumberFormat="1" applyFont="1" applyFill="1" applyBorder="1" applyAlignment="1">
      <alignment/>
    </xf>
    <xf numFmtId="21" fontId="185" fillId="0" borderId="21" xfId="0" applyNumberFormat="1" applyFont="1" applyFill="1" applyBorder="1" applyAlignment="1">
      <alignment/>
    </xf>
    <xf numFmtId="0" fontId="182" fillId="0" borderId="18" xfId="0" applyFont="1" applyFill="1" applyBorder="1" applyAlignment="1">
      <alignment/>
    </xf>
    <xf numFmtId="46" fontId="182" fillId="0" borderId="16" xfId="0" applyNumberFormat="1" applyFont="1" applyFill="1" applyBorder="1" applyAlignment="1">
      <alignment/>
    </xf>
    <xf numFmtId="21" fontId="160" fillId="0" borderId="16" xfId="0" applyNumberFormat="1" applyFont="1" applyFill="1" applyBorder="1" applyAlignment="1">
      <alignment/>
    </xf>
    <xf numFmtId="21" fontId="186" fillId="0" borderId="21" xfId="0" applyNumberFormat="1" applyFont="1" applyFill="1" applyBorder="1" applyAlignment="1">
      <alignment/>
    </xf>
    <xf numFmtId="0" fontId="135" fillId="0" borderId="55" xfId="0" applyFont="1" applyFill="1" applyBorder="1" applyAlignment="1" quotePrefix="1">
      <alignment horizontal="right" wrapText="1"/>
    </xf>
    <xf numFmtId="21" fontId="135" fillId="0" borderId="47" xfId="0" applyNumberFormat="1" applyFont="1" applyFill="1" applyBorder="1" applyAlignment="1">
      <alignment horizontal="center" wrapText="1"/>
    </xf>
    <xf numFmtId="21" fontId="136" fillId="0" borderId="47" xfId="0" applyNumberFormat="1" applyFont="1" applyFill="1" applyBorder="1" applyAlignment="1">
      <alignment/>
    </xf>
    <xf numFmtId="0" fontId="135" fillId="0" borderId="63" xfId="0" applyFont="1" applyFill="1" applyBorder="1" applyAlignment="1">
      <alignment wrapText="1"/>
    </xf>
    <xf numFmtId="0" fontId="137" fillId="0" borderId="0" xfId="0" applyFont="1" applyFill="1" applyAlignment="1">
      <alignment horizontal="left"/>
    </xf>
    <xf numFmtId="0" fontId="135" fillId="0" borderId="51" xfId="0" applyFont="1" applyFill="1" applyBorder="1" applyAlignment="1" quotePrefix="1">
      <alignment horizontal="right" wrapText="1"/>
    </xf>
    <xf numFmtId="0" fontId="135" fillId="0" borderId="52" xfId="0" applyFont="1" applyFill="1" applyBorder="1" applyAlignment="1">
      <alignment horizontal="center" wrapText="1"/>
    </xf>
    <xf numFmtId="0" fontId="135" fillId="0" borderId="52" xfId="0" applyFont="1" applyFill="1" applyBorder="1" applyAlignment="1">
      <alignment wrapText="1"/>
    </xf>
    <xf numFmtId="21" fontId="135" fillId="0" borderId="52" xfId="0" applyNumberFormat="1" applyFont="1" applyFill="1" applyBorder="1" applyAlignment="1">
      <alignment horizontal="center" wrapText="1"/>
    </xf>
    <xf numFmtId="21" fontId="136" fillId="0" borderId="52" xfId="0" applyNumberFormat="1" applyFont="1" applyFill="1" applyBorder="1" applyAlignment="1">
      <alignment/>
    </xf>
    <xf numFmtId="0" fontId="135" fillId="0" borderId="56" xfId="0" applyFont="1" applyFill="1" applyBorder="1" applyAlignment="1">
      <alignment wrapText="1"/>
    </xf>
    <xf numFmtId="0" fontId="180" fillId="0" borderId="31" xfId="0" applyFont="1" applyFill="1" applyBorder="1" applyAlignment="1">
      <alignment/>
    </xf>
    <xf numFmtId="46" fontId="180" fillId="0" borderId="32" xfId="0" applyNumberFormat="1" applyFont="1" applyFill="1" applyBorder="1" applyAlignment="1">
      <alignment/>
    </xf>
    <xf numFmtId="21" fontId="183" fillId="0" borderId="32" xfId="0" applyNumberFormat="1" applyFont="1" applyFill="1" applyBorder="1" applyAlignment="1">
      <alignment/>
    </xf>
    <xf numFmtId="21" fontId="184" fillId="0" borderId="90" xfId="0" applyNumberFormat="1" applyFont="1" applyFill="1" applyBorder="1" applyAlignment="1">
      <alignment/>
    </xf>
    <xf numFmtId="0" fontId="141" fillId="0" borderId="18" xfId="0" applyFont="1" applyFill="1" applyBorder="1" applyAlignment="1">
      <alignment horizontal="center" wrapText="1"/>
    </xf>
    <xf numFmtId="0" fontId="141" fillId="0" borderId="16" xfId="0" applyFont="1" applyFill="1" applyBorder="1" applyAlignment="1">
      <alignment horizontal="center" wrapText="1"/>
    </xf>
    <xf numFmtId="0" fontId="142" fillId="0" borderId="16" xfId="0" applyFont="1" applyFill="1" applyBorder="1" applyAlignment="1">
      <alignment horizontal="center" wrapText="1"/>
    </xf>
    <xf numFmtId="0" fontId="141" fillId="0" borderId="20" xfId="0" applyFont="1" applyFill="1" applyBorder="1" applyAlignment="1">
      <alignment horizontal="center" wrapText="1"/>
    </xf>
    <xf numFmtId="21" fontId="147" fillId="0" borderId="47" xfId="0" applyNumberFormat="1" applyFont="1" applyFill="1" applyBorder="1" applyAlignment="1">
      <alignment horizontal="center" wrapText="1"/>
    </xf>
    <xf numFmtId="21" fontId="148" fillId="0" borderId="47" xfId="0" applyNumberFormat="1" applyFont="1" applyFill="1" applyBorder="1" applyAlignment="1">
      <alignment/>
    </xf>
    <xf numFmtId="0" fontId="147" fillId="0" borderId="63" xfId="0" applyFont="1" applyFill="1" applyBorder="1" applyAlignment="1">
      <alignment wrapText="1"/>
    </xf>
    <xf numFmtId="0" fontId="144" fillId="0" borderId="31" xfId="0" applyFont="1" applyFill="1" applyBorder="1" applyAlignment="1">
      <alignment/>
    </xf>
    <xf numFmtId="46" fontId="144" fillId="0" borderId="32" xfId="0" applyNumberFormat="1" applyFont="1" applyFill="1" applyBorder="1" applyAlignment="1">
      <alignment/>
    </xf>
    <xf numFmtId="21" fontId="142" fillId="0" borderId="32" xfId="0" applyNumberFormat="1" applyFont="1" applyFill="1" applyBorder="1" applyAlignment="1">
      <alignment/>
    </xf>
    <xf numFmtId="21" fontId="185" fillId="0" borderId="90" xfId="0" applyNumberFormat="1" applyFont="1" applyFill="1" applyBorder="1" applyAlignment="1">
      <alignment/>
    </xf>
    <xf numFmtId="0" fontId="159" fillId="0" borderId="12" xfId="0" applyFont="1" applyFill="1" applyBorder="1" applyAlignment="1">
      <alignment horizontal="center" wrapText="1"/>
    </xf>
    <xf numFmtId="0" fontId="182" fillId="0" borderId="31" xfId="0" applyFont="1" applyFill="1" applyBorder="1" applyAlignment="1">
      <alignment/>
    </xf>
    <xf numFmtId="46" fontId="182" fillId="0" borderId="32" xfId="0" applyNumberFormat="1" applyFont="1" applyFill="1" applyBorder="1" applyAlignment="1">
      <alignment/>
    </xf>
    <xf numFmtId="21" fontId="160" fillId="0" borderId="32" xfId="0" applyNumberFormat="1" applyFont="1" applyFill="1" applyBorder="1" applyAlignment="1">
      <alignment/>
    </xf>
    <xf numFmtId="21" fontId="186" fillId="0" borderId="90" xfId="0" applyNumberFormat="1" applyFont="1" applyFill="1" applyBorder="1" applyAlignment="1">
      <alignment/>
    </xf>
    <xf numFmtId="0" fontId="187" fillId="0" borderId="0" xfId="0" applyFont="1" applyFill="1" applyAlignment="1">
      <alignment/>
    </xf>
    <xf numFmtId="0" fontId="188" fillId="0" borderId="55" xfId="0" applyFont="1" applyFill="1" applyBorder="1" applyAlignment="1">
      <alignment horizontal="right" wrapText="1"/>
    </xf>
    <xf numFmtId="0" fontId="188" fillId="0" borderId="26" xfId="0" applyFont="1" applyFill="1" applyBorder="1" applyAlignment="1">
      <alignment horizontal="right" wrapText="1"/>
    </xf>
    <xf numFmtId="21" fontId="12" fillId="0" borderId="81" xfId="55" applyNumberFormat="1" applyFont="1" applyFill="1" applyBorder="1" applyAlignment="1">
      <alignment horizontal="center" wrapText="1"/>
      <protection/>
    </xf>
    <xf numFmtId="21" fontId="167" fillId="0" borderId="74" xfId="55" applyNumberFormat="1" applyFont="1" applyFill="1" applyBorder="1" applyAlignment="1">
      <alignment horizontal="center" wrapText="1"/>
      <protection/>
    </xf>
    <xf numFmtId="0" fontId="35" fillId="0" borderId="47" xfId="0" applyFont="1" applyFill="1" applyBorder="1" applyAlignment="1">
      <alignment horizontal="center" wrapText="1"/>
    </xf>
    <xf numFmtId="0" fontId="33" fillId="0" borderId="59" xfId="0" applyFont="1" applyFill="1" applyBorder="1" applyAlignment="1">
      <alignment horizontal="center" wrapText="1"/>
    </xf>
    <xf numFmtId="0" fontId="35" fillId="0" borderId="75" xfId="0" applyFont="1" applyFill="1" applyBorder="1" applyAlignment="1">
      <alignment horizontal="center" wrapText="1"/>
    </xf>
    <xf numFmtId="1" fontId="12" fillId="0" borderId="76" xfId="0" applyNumberFormat="1" applyFont="1" applyFill="1" applyBorder="1" applyAlignment="1">
      <alignment horizontal="center" wrapText="1"/>
    </xf>
    <xf numFmtId="0" fontId="166" fillId="0" borderId="60" xfId="0" applyFont="1" applyFill="1" applyBorder="1" applyAlignment="1">
      <alignment wrapText="1"/>
    </xf>
    <xf numFmtId="0" fontId="166" fillId="0" borderId="26" xfId="0" applyFont="1" applyFill="1" applyBorder="1" applyAlignment="1">
      <alignment horizontal="right" wrapText="1"/>
    </xf>
    <xf numFmtId="168" fontId="167" fillId="4" borderId="67" xfId="0" applyNumberFormat="1" applyFont="1" applyFill="1" applyBorder="1" applyAlignment="1">
      <alignment horizontal="center" wrapText="1"/>
    </xf>
    <xf numFmtId="21" fontId="167" fillId="0" borderId="35" xfId="0" applyNumberFormat="1" applyFont="1" applyFill="1" applyBorder="1" applyAlignment="1">
      <alignment horizontal="center"/>
    </xf>
    <xf numFmtId="0" fontId="161" fillId="0" borderId="47" xfId="0" applyFont="1" applyFill="1" applyBorder="1" applyAlignment="1">
      <alignment horizontal="center" wrapText="1"/>
    </xf>
    <xf numFmtId="0" fontId="164" fillId="0" borderId="62" xfId="0" applyFont="1" applyFill="1" applyBorder="1" applyAlignment="1">
      <alignment wrapText="1"/>
    </xf>
    <xf numFmtId="21" fontId="164" fillId="4" borderId="55" xfId="0" applyNumberFormat="1" applyFont="1" applyFill="1" applyBorder="1" applyAlignment="1">
      <alignment horizontal="center" wrapText="1"/>
    </xf>
    <xf numFmtId="168" fontId="164" fillId="4" borderId="47" xfId="0" applyNumberFormat="1" applyFont="1" applyFill="1" applyBorder="1" applyAlignment="1">
      <alignment horizontal="center" wrapText="1"/>
    </xf>
    <xf numFmtId="168" fontId="164" fillId="4" borderId="59" xfId="0" applyNumberFormat="1" applyFont="1" applyFill="1" applyBorder="1" applyAlignment="1">
      <alignment horizontal="center" wrapText="1"/>
    </xf>
    <xf numFmtId="175" fontId="164" fillId="4" borderId="47" xfId="0" applyNumberFormat="1" applyFont="1" applyFill="1" applyBorder="1" applyAlignment="1">
      <alignment horizontal="center" wrapText="1"/>
    </xf>
    <xf numFmtId="21" fontId="164" fillId="4" borderId="63" xfId="0" applyNumberFormat="1" applyFont="1" applyFill="1" applyBorder="1" applyAlignment="1">
      <alignment horizontal="center"/>
    </xf>
    <xf numFmtId="0" fontId="165" fillId="0" borderId="47" xfId="0" applyFont="1" applyFill="1" applyBorder="1" applyAlignment="1">
      <alignment horizontal="right" wrapText="1"/>
    </xf>
    <xf numFmtId="0" fontId="165" fillId="0" borderId="47" xfId="0" applyFont="1" applyFill="1" applyBorder="1" applyAlignment="1">
      <alignment wrapText="1"/>
    </xf>
    <xf numFmtId="0" fontId="165" fillId="0" borderId="62" xfId="0" applyFont="1" applyFill="1" applyBorder="1" applyAlignment="1">
      <alignment wrapText="1"/>
    </xf>
    <xf numFmtId="0" fontId="164" fillId="0" borderId="63" xfId="0" applyFont="1" applyFill="1" applyBorder="1" applyAlignment="1">
      <alignment horizontal="left" wrapText="1"/>
    </xf>
    <xf numFmtId="21" fontId="164" fillId="0" borderId="73" xfId="55" applyNumberFormat="1" applyFont="1" applyFill="1" applyBorder="1" applyAlignment="1">
      <alignment horizontal="center" vertical="center" wrapText="1"/>
      <protection/>
    </xf>
    <xf numFmtId="1" fontId="164" fillId="0" borderId="46" xfId="0" applyNumberFormat="1" applyFont="1" applyFill="1" applyBorder="1" applyAlignment="1">
      <alignment horizontal="center" wrapText="1"/>
    </xf>
    <xf numFmtId="21" fontId="164" fillId="0" borderId="63" xfId="0" applyNumberFormat="1" applyFont="1" applyFill="1" applyBorder="1" applyAlignment="1">
      <alignment horizontal="center"/>
    </xf>
    <xf numFmtId="0" fontId="23" fillId="0" borderId="50" xfId="0" applyFont="1" applyBorder="1" applyAlignment="1">
      <alignment horizontal="left"/>
    </xf>
    <xf numFmtId="0" fontId="159" fillId="0" borderId="51" xfId="0" applyFont="1" applyFill="1" applyBorder="1" applyAlignment="1">
      <alignment horizontal="center" wrapText="1"/>
    </xf>
    <xf numFmtId="0" fontId="159" fillId="0" borderId="52" xfId="0" applyFont="1" applyFill="1" applyBorder="1" applyAlignment="1">
      <alignment horizontal="center" wrapText="1"/>
    </xf>
    <xf numFmtId="0" fontId="160" fillId="0" borderId="52" xfId="0" applyFont="1" applyFill="1" applyBorder="1" applyAlignment="1">
      <alignment horizontal="center" wrapText="1"/>
    </xf>
    <xf numFmtId="0" fontId="159" fillId="0" borderId="91" xfId="0" applyFont="1" applyFill="1" applyBorder="1" applyAlignment="1">
      <alignment horizontal="center" wrapText="1"/>
    </xf>
    <xf numFmtId="0" fontId="161" fillId="0" borderId="55" xfId="0" applyFont="1" applyFill="1" applyBorder="1" applyAlignment="1" quotePrefix="1">
      <alignment horizontal="right" wrapText="1"/>
    </xf>
    <xf numFmtId="0" fontId="161" fillId="0" borderId="47" xfId="0" applyFont="1" applyFill="1" applyBorder="1" applyAlignment="1">
      <alignment wrapText="1"/>
    </xf>
    <xf numFmtId="21" fontId="161" fillId="0" borderId="47" xfId="0" applyNumberFormat="1" applyFont="1" applyFill="1" applyBorder="1" applyAlignment="1">
      <alignment horizontal="center" wrapText="1"/>
    </xf>
    <xf numFmtId="21" fontId="162" fillId="0" borderId="47" xfId="0" applyNumberFormat="1" applyFont="1" applyFill="1" applyBorder="1" applyAlignment="1">
      <alignment/>
    </xf>
    <xf numFmtId="0" fontId="161" fillId="0" borderId="63" xfId="0" applyFont="1" applyFill="1" applyBorder="1" applyAlignment="1">
      <alignment wrapText="1"/>
    </xf>
    <xf numFmtId="0" fontId="158" fillId="0" borderId="46" xfId="0" applyFont="1" applyFill="1" applyBorder="1" applyAlignment="1">
      <alignment/>
    </xf>
    <xf numFmtId="0" fontId="167" fillId="0" borderId="70" xfId="0" applyFont="1" applyFill="1" applyBorder="1" applyAlignment="1">
      <alignment wrapText="1"/>
    </xf>
    <xf numFmtId="21" fontId="167" fillId="0" borderId="72" xfId="55" applyNumberFormat="1" applyFont="1" applyFill="1" applyBorder="1" applyAlignment="1">
      <alignment horizontal="center" vertical="center" wrapText="1"/>
      <protection/>
    </xf>
    <xf numFmtId="21" fontId="12" fillId="0" borderId="92" xfId="55" applyNumberFormat="1" applyFont="1" applyFill="1" applyBorder="1" applyAlignment="1">
      <alignment horizontal="center" wrapText="1"/>
      <protection/>
    </xf>
    <xf numFmtId="21" fontId="12" fillId="0" borderId="26" xfId="55" applyNumberFormat="1" applyFont="1" applyFill="1" applyBorder="1" applyAlignment="1">
      <alignment horizontal="center" wrapText="1"/>
      <protection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171" fontId="135" fillId="0" borderId="47" xfId="0" applyNumberFormat="1" applyFont="1" applyFill="1" applyBorder="1" applyAlignment="1">
      <alignment wrapText="1"/>
    </xf>
    <xf numFmtId="21" fontId="189" fillId="0" borderId="47" xfId="0" applyNumberFormat="1" applyFont="1" applyFill="1" applyBorder="1" applyAlignment="1">
      <alignment horizontal="center" wrapText="1"/>
    </xf>
    <xf numFmtId="3" fontId="136" fillId="0" borderId="62" xfId="0" applyNumberFormat="1" applyFont="1" applyFill="1" applyBorder="1" applyAlignment="1">
      <alignment horizontal="right"/>
    </xf>
    <xf numFmtId="169" fontId="189" fillId="0" borderId="63" xfId="0" applyNumberFormat="1" applyFont="1" applyFill="1" applyBorder="1" applyAlignment="1">
      <alignment wrapText="1"/>
    </xf>
    <xf numFmtId="171" fontId="135" fillId="0" borderId="27" xfId="0" applyNumberFormat="1" applyFont="1" applyFill="1" applyBorder="1" applyAlignment="1">
      <alignment wrapText="1"/>
    </xf>
    <xf numFmtId="21" fontId="189" fillId="0" borderId="27" xfId="0" applyNumberFormat="1" applyFont="1" applyFill="1" applyBorder="1" applyAlignment="1">
      <alignment horizontal="center" wrapText="1"/>
    </xf>
    <xf numFmtId="3" fontId="136" fillId="0" borderId="28" xfId="0" applyNumberFormat="1" applyFont="1" applyFill="1" applyBorder="1" applyAlignment="1">
      <alignment horizontal="right"/>
    </xf>
    <xf numFmtId="169" fontId="189" fillId="0" borderId="35" xfId="0" applyNumberFormat="1" applyFont="1" applyFill="1" applyBorder="1" applyAlignment="1">
      <alignment wrapText="1"/>
    </xf>
    <xf numFmtId="171" fontId="135" fillId="0" borderId="70" xfId="0" applyNumberFormat="1" applyFont="1" applyFill="1" applyBorder="1" applyAlignment="1">
      <alignment wrapText="1"/>
    </xf>
    <xf numFmtId="171" fontId="170" fillId="0" borderId="27" xfId="0" applyNumberFormat="1" applyFont="1" applyFill="1" applyBorder="1" applyAlignment="1">
      <alignment wrapText="1"/>
    </xf>
    <xf numFmtId="21" fontId="190" fillId="0" borderId="27" xfId="0" applyNumberFormat="1" applyFont="1" applyFill="1" applyBorder="1" applyAlignment="1">
      <alignment horizontal="center" wrapText="1"/>
    </xf>
    <xf numFmtId="3" fontId="148" fillId="0" borderId="28" xfId="0" applyNumberFormat="1" applyFont="1" applyFill="1" applyBorder="1" applyAlignment="1">
      <alignment horizontal="right"/>
    </xf>
    <xf numFmtId="169" fontId="190" fillId="0" borderId="35" xfId="0" applyNumberFormat="1" applyFont="1" applyFill="1" applyBorder="1" applyAlignment="1">
      <alignment wrapText="1"/>
    </xf>
    <xf numFmtId="3" fontId="136" fillId="0" borderId="64" xfId="0" applyNumberFormat="1" applyFont="1" applyFill="1" applyBorder="1" applyAlignment="1">
      <alignment horizontal="right"/>
    </xf>
    <xf numFmtId="169" fontId="189" fillId="0" borderId="54" xfId="0" applyNumberFormat="1" applyFont="1" applyFill="1" applyBorder="1" applyAlignment="1">
      <alignment wrapText="1"/>
    </xf>
    <xf numFmtId="169" fontId="189" fillId="0" borderId="35" xfId="0" applyNumberFormat="1" applyFont="1" applyFill="1" applyBorder="1" applyAlignment="1">
      <alignment horizontal="right" wrapText="1"/>
    </xf>
    <xf numFmtId="3" fontId="148" fillId="0" borderId="64" xfId="0" applyNumberFormat="1" applyFont="1" applyFill="1" applyBorder="1" applyAlignment="1">
      <alignment horizontal="right"/>
    </xf>
    <xf numFmtId="169" fontId="190" fillId="0" borderId="54" xfId="0" applyNumberFormat="1" applyFont="1" applyFill="1" applyBorder="1" applyAlignment="1">
      <alignment wrapText="1"/>
    </xf>
    <xf numFmtId="171" fontId="170" fillId="0" borderId="52" xfId="0" applyNumberFormat="1" applyFont="1" applyFill="1" applyBorder="1" applyAlignment="1">
      <alignment wrapText="1"/>
    </xf>
    <xf numFmtId="21" fontId="190" fillId="0" borderId="52" xfId="0" applyNumberFormat="1" applyFont="1" applyFill="1" applyBorder="1" applyAlignment="1">
      <alignment horizontal="center" wrapText="1"/>
    </xf>
    <xf numFmtId="3" fontId="148" fillId="0" borderId="79" xfId="0" applyNumberFormat="1" applyFont="1" applyFill="1" applyBorder="1" applyAlignment="1">
      <alignment horizontal="right"/>
    </xf>
    <xf numFmtId="169" fontId="190" fillId="0" borderId="56" xfId="0" applyNumberFormat="1" applyFont="1" applyFill="1" applyBorder="1" applyAlignment="1">
      <alignment wrapText="1"/>
    </xf>
    <xf numFmtId="171" fontId="180" fillId="0" borderId="31" xfId="0" applyNumberFormat="1" applyFont="1" applyFill="1" applyBorder="1" applyAlignment="1">
      <alignment/>
    </xf>
    <xf numFmtId="0" fontId="191" fillId="0" borderId="20" xfId="0" applyFont="1" applyFill="1" applyBorder="1" applyAlignment="1">
      <alignment horizontal="center" wrapText="1"/>
    </xf>
    <xf numFmtId="171" fontId="173" fillId="0" borderId="27" xfId="0" applyNumberFormat="1" applyFont="1" applyFill="1" applyBorder="1" applyAlignment="1">
      <alignment wrapText="1"/>
    </xf>
    <xf numFmtId="21" fontId="192" fillId="0" borderId="27" xfId="0" applyNumberFormat="1" applyFont="1" applyFill="1" applyBorder="1" applyAlignment="1">
      <alignment horizontal="right" wrapText="1"/>
    </xf>
    <xf numFmtId="3" fontId="174" fillId="0" borderId="28" xfId="0" applyNumberFormat="1" applyFont="1" applyFill="1" applyBorder="1" applyAlignment="1">
      <alignment/>
    </xf>
    <xf numFmtId="169" fontId="193" fillId="0" borderId="35" xfId="0" applyNumberFormat="1" applyFont="1" applyFill="1" applyBorder="1" applyAlignment="1">
      <alignment wrapText="1"/>
    </xf>
    <xf numFmtId="171" fontId="147" fillId="0" borderId="27" xfId="0" applyNumberFormat="1" applyFont="1" applyFill="1" applyBorder="1" applyAlignment="1">
      <alignment wrapText="1"/>
    </xf>
    <xf numFmtId="21" fontId="190" fillId="0" borderId="27" xfId="0" applyNumberFormat="1" applyFont="1" applyFill="1" applyBorder="1" applyAlignment="1">
      <alignment horizontal="right" wrapText="1"/>
    </xf>
    <xf numFmtId="3" fontId="148" fillId="0" borderId="28" xfId="0" applyNumberFormat="1" applyFont="1" applyFill="1" applyBorder="1" applyAlignment="1">
      <alignment/>
    </xf>
    <xf numFmtId="169" fontId="194" fillId="0" borderId="35" xfId="0" applyNumberFormat="1" applyFont="1" applyFill="1" applyBorder="1" applyAlignment="1">
      <alignment wrapText="1"/>
    </xf>
    <xf numFmtId="171" fontId="147" fillId="0" borderId="47" xfId="0" applyNumberFormat="1" applyFont="1" applyFill="1" applyBorder="1" applyAlignment="1">
      <alignment wrapText="1"/>
    </xf>
    <xf numFmtId="21" fontId="190" fillId="0" borderId="47" xfId="0" applyNumberFormat="1" applyFont="1" applyFill="1" applyBorder="1" applyAlignment="1">
      <alignment horizontal="right" wrapText="1"/>
    </xf>
    <xf numFmtId="3" fontId="148" fillId="0" borderId="62" xfId="0" applyNumberFormat="1" applyFont="1" applyFill="1" applyBorder="1" applyAlignment="1">
      <alignment/>
    </xf>
    <xf numFmtId="169" fontId="194" fillId="0" borderId="63" xfId="0" applyNumberFormat="1" applyFont="1" applyFill="1" applyBorder="1" applyAlignment="1">
      <alignment wrapText="1"/>
    </xf>
    <xf numFmtId="171" fontId="173" fillId="0" borderId="52" xfId="0" applyNumberFormat="1" applyFont="1" applyFill="1" applyBorder="1" applyAlignment="1">
      <alignment wrapText="1"/>
    </xf>
    <xf numFmtId="21" fontId="192" fillId="0" borderId="52" xfId="0" applyNumberFormat="1" applyFont="1" applyFill="1" applyBorder="1" applyAlignment="1">
      <alignment horizontal="right" wrapText="1"/>
    </xf>
    <xf numFmtId="3" fontId="174" fillId="0" borderId="79" xfId="0" applyNumberFormat="1" applyFont="1" applyFill="1" applyBorder="1" applyAlignment="1">
      <alignment/>
    </xf>
    <xf numFmtId="169" fontId="193" fillId="0" borderId="56" xfId="0" applyNumberFormat="1" applyFont="1" applyFill="1" applyBorder="1" applyAlignment="1">
      <alignment wrapText="1"/>
    </xf>
    <xf numFmtId="171" fontId="144" fillId="0" borderId="31" xfId="0" applyNumberFormat="1" applyFont="1" applyFill="1" applyBorder="1" applyAlignment="1">
      <alignment/>
    </xf>
    <xf numFmtId="0" fontId="158" fillId="0" borderId="50" xfId="0" applyFont="1" applyFill="1" applyBorder="1" applyAlignment="1">
      <alignment/>
    </xf>
    <xf numFmtId="3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4" borderId="21" xfId="0" applyFont="1" applyFill="1" applyBorder="1" applyAlignment="1">
      <alignment horizontal="center" wrapText="1"/>
    </xf>
    <xf numFmtId="171" fontId="12" fillId="0" borderId="46" xfId="0" applyNumberFormat="1" applyFont="1" applyFill="1" applyBorder="1" applyAlignment="1">
      <alignment horizontal="center" wrapText="1"/>
    </xf>
    <xf numFmtId="171" fontId="167" fillId="0" borderId="46" xfId="0" applyNumberFormat="1" applyFont="1" applyFill="1" applyBorder="1" applyAlignment="1">
      <alignment horizontal="center" wrapText="1"/>
    </xf>
    <xf numFmtId="171" fontId="12" fillId="0" borderId="0" xfId="0" applyNumberFormat="1" applyFont="1" applyFill="1" applyBorder="1" applyAlignment="1">
      <alignment horizontal="center" wrapText="1"/>
    </xf>
    <xf numFmtId="171" fontId="12" fillId="0" borderId="25" xfId="0" applyNumberFormat="1" applyFont="1" applyFill="1" applyBorder="1" applyAlignment="1">
      <alignment horizontal="center" wrapText="1"/>
    </xf>
    <xf numFmtId="171" fontId="167" fillId="0" borderId="0" xfId="0" applyNumberFormat="1" applyFont="1" applyFill="1" applyBorder="1" applyAlignment="1">
      <alignment horizontal="center" wrapText="1"/>
    </xf>
    <xf numFmtId="0" fontId="12" fillId="34" borderId="28" xfId="0" applyFont="1" applyFill="1" applyBorder="1" applyAlignment="1">
      <alignment wrapText="1"/>
    </xf>
    <xf numFmtId="21" fontId="12" fillId="0" borderId="68" xfId="0" applyNumberFormat="1" applyFont="1" applyFill="1" applyBorder="1" applyAlignment="1">
      <alignment horizontal="center" wrapText="1"/>
    </xf>
    <xf numFmtId="21" fontId="12" fillId="0" borderId="55" xfId="0" applyNumberFormat="1" applyFont="1" applyFill="1" applyBorder="1" applyAlignment="1">
      <alignment horizontal="center" wrapText="1"/>
    </xf>
    <xf numFmtId="171" fontId="167" fillId="0" borderId="25" xfId="0" applyNumberFormat="1" applyFont="1" applyFill="1" applyBorder="1" applyAlignment="1">
      <alignment horizontal="center" wrapText="1"/>
    </xf>
    <xf numFmtId="171" fontId="12" fillId="0" borderId="76" xfId="0" applyNumberFormat="1" applyFont="1" applyFill="1" applyBorder="1" applyAlignment="1">
      <alignment horizontal="center" wrapText="1"/>
    </xf>
    <xf numFmtId="175" fontId="167" fillId="0" borderId="46" xfId="0" applyNumberFormat="1" applyFont="1" applyFill="1" applyBorder="1" applyAlignment="1">
      <alignment horizontal="center" wrapText="1"/>
    </xf>
    <xf numFmtId="175" fontId="179" fillId="0" borderId="46" xfId="0" applyNumberFormat="1" applyFont="1" applyFill="1" applyBorder="1" applyAlignment="1">
      <alignment horizontal="center" wrapText="1"/>
    </xf>
    <xf numFmtId="0" fontId="177" fillId="0" borderId="48" xfId="0" applyFont="1" applyFill="1" applyBorder="1" applyAlignment="1">
      <alignment horizontal="right" wrapText="1"/>
    </xf>
    <xf numFmtId="0" fontId="179" fillId="34" borderId="69" xfId="0" applyFont="1" applyFill="1" applyBorder="1" applyAlignment="1">
      <alignment wrapText="1"/>
    </xf>
    <xf numFmtId="0" fontId="177" fillId="0" borderId="65" xfId="0" applyFont="1" applyFill="1" applyBorder="1" applyAlignment="1">
      <alignment wrapText="1"/>
    </xf>
    <xf numFmtId="0" fontId="177" fillId="0" borderId="70" xfId="0" applyFont="1" applyFill="1" applyBorder="1" applyAlignment="1">
      <alignment horizontal="right" wrapText="1"/>
    </xf>
    <xf numFmtId="0" fontId="177" fillId="0" borderId="70" xfId="0" applyFont="1" applyFill="1" applyBorder="1" applyAlignment="1">
      <alignment wrapText="1"/>
    </xf>
    <xf numFmtId="0" fontId="177" fillId="0" borderId="69" xfId="0" applyFont="1" applyFill="1" applyBorder="1" applyAlignment="1">
      <alignment wrapText="1"/>
    </xf>
    <xf numFmtId="0" fontId="179" fillId="0" borderId="69" xfId="0" applyFont="1" applyFill="1" applyBorder="1" applyAlignment="1">
      <alignment wrapText="1"/>
    </xf>
    <xf numFmtId="0" fontId="179" fillId="0" borderId="71" xfId="0" applyFont="1" applyFill="1" applyBorder="1" applyAlignment="1">
      <alignment horizontal="left" wrapText="1"/>
    </xf>
    <xf numFmtId="21" fontId="179" fillId="0" borderId="72" xfId="55" applyNumberFormat="1" applyFont="1" applyFill="1" applyBorder="1" applyAlignment="1">
      <alignment horizontal="center" wrapText="1"/>
      <protection/>
    </xf>
    <xf numFmtId="1" fontId="179" fillId="0" borderId="0" xfId="0" applyNumberFormat="1" applyFont="1" applyFill="1" applyBorder="1" applyAlignment="1">
      <alignment horizontal="center" wrapText="1"/>
    </xf>
    <xf numFmtId="21" fontId="179" fillId="0" borderId="71" xfId="0" applyNumberFormat="1" applyFont="1" applyFill="1" applyBorder="1" applyAlignment="1">
      <alignment horizontal="center"/>
    </xf>
    <xf numFmtId="0" fontId="177" fillId="0" borderId="84" xfId="0" applyFont="1" applyFill="1" applyBorder="1" applyAlignment="1">
      <alignment horizontal="right" wrapText="1"/>
    </xf>
    <xf numFmtId="0" fontId="178" fillId="0" borderId="85" xfId="0" applyFont="1" applyFill="1" applyBorder="1" applyAlignment="1">
      <alignment horizontal="center" wrapText="1"/>
    </xf>
    <xf numFmtId="0" fontId="179" fillId="34" borderId="83" xfId="0" applyFont="1" applyFill="1" applyBorder="1" applyAlignment="1">
      <alignment wrapText="1"/>
    </xf>
    <xf numFmtId="168" fontId="179" fillId="4" borderId="85" xfId="0" applyNumberFormat="1" applyFont="1" applyFill="1" applyBorder="1" applyAlignment="1">
      <alignment horizontal="center" wrapText="1"/>
    </xf>
    <xf numFmtId="175" fontId="179" fillId="4" borderId="85" xfId="0" applyNumberFormat="1" applyFont="1" applyFill="1" applyBorder="1" applyAlignment="1">
      <alignment horizontal="center" wrapText="1"/>
    </xf>
    <xf numFmtId="0" fontId="179" fillId="0" borderId="85" xfId="0" applyFont="1" applyFill="1" applyBorder="1" applyAlignment="1">
      <alignment wrapText="1"/>
    </xf>
    <xf numFmtId="0" fontId="12" fillId="0" borderId="48" xfId="0" applyFont="1" applyFill="1" applyBorder="1" applyAlignment="1">
      <alignment horizontal="right" wrapText="1"/>
    </xf>
    <xf numFmtId="0" fontId="15" fillId="0" borderId="65" xfId="0" applyFont="1" applyFill="1" applyBorder="1" applyAlignment="1">
      <alignment horizontal="center" wrapText="1"/>
    </xf>
    <xf numFmtId="0" fontId="14" fillId="4" borderId="48" xfId="0" applyFont="1" applyFill="1" applyBorder="1" applyAlignment="1">
      <alignment horizontal="center" wrapText="1"/>
    </xf>
    <xf numFmtId="168" fontId="14" fillId="4" borderId="70" xfId="0" applyNumberFormat="1" applyFont="1" applyFill="1" applyBorder="1" applyAlignment="1">
      <alignment horizontal="center" wrapText="1"/>
    </xf>
    <xf numFmtId="168" fontId="14" fillId="4" borderId="0" xfId="0" applyNumberFormat="1" applyFont="1" applyFill="1" applyBorder="1" applyAlignment="1">
      <alignment horizontal="center" wrapText="1"/>
    </xf>
    <xf numFmtId="0" fontId="14" fillId="4" borderId="70" xfId="0" applyFont="1" applyFill="1" applyBorder="1" applyAlignment="1">
      <alignment horizontal="center" wrapText="1"/>
    </xf>
    <xf numFmtId="0" fontId="14" fillId="4" borderId="93" xfId="0" applyFont="1" applyFill="1" applyBorder="1" applyAlignment="1">
      <alignment horizontal="center" wrapText="1"/>
    </xf>
    <xf numFmtId="0" fontId="12" fillId="0" borderId="65" xfId="0" applyFont="1" applyFill="1" applyBorder="1" applyAlignment="1">
      <alignment horizontal="center" wrapText="1"/>
    </xf>
    <xf numFmtId="0" fontId="12" fillId="0" borderId="70" xfId="0" applyFont="1" applyFill="1" applyBorder="1" applyAlignment="1">
      <alignment horizontal="center" wrapText="1"/>
    </xf>
    <xf numFmtId="0" fontId="12" fillId="0" borderId="69" xfId="0" applyFont="1" applyFill="1" applyBorder="1" applyAlignment="1">
      <alignment horizontal="center" wrapText="1"/>
    </xf>
    <xf numFmtId="0" fontId="12" fillId="0" borderId="69" xfId="0" applyFont="1" applyFill="1" applyBorder="1" applyAlignment="1">
      <alignment horizontal="left" wrapText="1"/>
    </xf>
    <xf numFmtId="0" fontId="12" fillId="0" borderId="70" xfId="0" applyFont="1" applyFill="1" applyBorder="1" applyAlignment="1">
      <alignment wrapText="1"/>
    </xf>
    <xf numFmtId="0" fontId="12" fillId="4" borderId="70" xfId="0" applyFont="1" applyFill="1" applyBorder="1" applyAlignment="1">
      <alignment horizontal="center" wrapText="1"/>
    </xf>
    <xf numFmtId="0" fontId="15" fillId="0" borderId="48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4" borderId="71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179" fontId="11" fillId="0" borderId="42" xfId="0" applyNumberFormat="1" applyFont="1" applyBorder="1" applyAlignment="1">
      <alignment/>
    </xf>
    <xf numFmtId="46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171" fontId="12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21" fontId="11" fillId="0" borderId="0" xfId="0" applyNumberFormat="1" applyFont="1" applyFill="1" applyBorder="1" applyAlignment="1">
      <alignment horizontal="center"/>
    </xf>
    <xf numFmtId="46" fontId="40" fillId="0" borderId="0" xfId="0" applyNumberFormat="1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21" fontId="40" fillId="0" borderId="0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3" fontId="136" fillId="0" borderId="63" xfId="0" applyNumberFormat="1" applyFont="1" applyFill="1" applyBorder="1" applyAlignment="1">
      <alignment horizontal="right"/>
    </xf>
    <xf numFmtId="0" fontId="135" fillId="0" borderId="46" xfId="0" applyFont="1" applyFill="1" applyBorder="1" applyAlignment="1">
      <alignment wrapText="1"/>
    </xf>
    <xf numFmtId="3" fontId="136" fillId="0" borderId="35" xfId="0" applyNumberFormat="1" applyFont="1" applyFill="1" applyBorder="1" applyAlignment="1">
      <alignment horizontal="right"/>
    </xf>
    <xf numFmtId="0" fontId="149" fillId="0" borderId="46" xfId="0" applyFont="1" applyFill="1" applyBorder="1" applyAlignment="1">
      <alignment/>
    </xf>
    <xf numFmtId="3" fontId="148" fillId="0" borderId="35" xfId="0" applyNumberFormat="1" applyFont="1" applyFill="1" applyBorder="1" applyAlignment="1">
      <alignment horizontal="right"/>
    </xf>
    <xf numFmtId="0" fontId="135" fillId="0" borderId="46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/>
    </xf>
    <xf numFmtId="0" fontId="0" fillId="0" borderId="27" xfId="0" applyFont="1" applyFill="1" applyBorder="1" applyAlignment="1">
      <alignment/>
    </xf>
    <xf numFmtId="3" fontId="136" fillId="0" borderId="54" xfId="0" applyNumberFormat="1" applyFont="1" applyFill="1" applyBorder="1" applyAlignment="1">
      <alignment horizontal="right"/>
    </xf>
    <xf numFmtId="3" fontId="148" fillId="0" borderId="54" xfId="0" applyNumberFormat="1" applyFont="1" applyFill="1" applyBorder="1" applyAlignment="1">
      <alignment horizontal="right"/>
    </xf>
    <xf numFmtId="171" fontId="135" fillId="0" borderId="52" xfId="0" applyNumberFormat="1" applyFont="1" applyFill="1" applyBorder="1" applyAlignment="1">
      <alignment wrapText="1"/>
    </xf>
    <xf numFmtId="21" fontId="189" fillId="0" borderId="52" xfId="0" applyNumberFormat="1" applyFont="1" applyFill="1" applyBorder="1" applyAlignment="1">
      <alignment horizontal="center" wrapText="1"/>
    </xf>
    <xf numFmtId="3" fontId="136" fillId="0" borderId="56" xfId="0" applyNumberFormat="1" applyFont="1" applyFill="1" applyBorder="1" applyAlignment="1">
      <alignment horizontal="right"/>
    </xf>
    <xf numFmtId="171" fontId="143" fillId="0" borderId="0" xfId="0" applyNumberFormat="1" applyFont="1" applyFill="1" applyAlignment="1">
      <alignment horizontal="left"/>
    </xf>
    <xf numFmtId="0" fontId="142" fillId="0" borderId="21" xfId="0" applyFont="1" applyFill="1" applyBorder="1" applyAlignment="1">
      <alignment horizontal="center" wrapText="1"/>
    </xf>
    <xf numFmtId="3" fontId="174" fillId="0" borderId="35" xfId="0" applyNumberFormat="1" applyFont="1" applyFill="1" applyBorder="1" applyAlignment="1">
      <alignment/>
    </xf>
    <xf numFmtId="3" fontId="148" fillId="0" borderId="35" xfId="0" applyNumberFormat="1" applyFont="1" applyFill="1" applyBorder="1" applyAlignment="1">
      <alignment/>
    </xf>
    <xf numFmtId="3" fontId="148" fillId="0" borderId="63" xfId="0" applyNumberFormat="1" applyFont="1" applyFill="1" applyBorder="1" applyAlignment="1">
      <alignment/>
    </xf>
    <xf numFmtId="3" fontId="174" fillId="0" borderId="56" xfId="0" applyNumberFormat="1" applyFont="1" applyFill="1" applyBorder="1" applyAlignment="1">
      <alignment/>
    </xf>
    <xf numFmtId="0" fontId="159" fillId="0" borderId="18" xfId="0" applyFont="1" applyFill="1" applyBorder="1" applyAlignment="1">
      <alignment horizontal="center" wrapText="1"/>
    </xf>
    <xf numFmtId="0" fontId="159" fillId="0" borderId="16" xfId="0" applyFont="1" applyFill="1" applyBorder="1" applyAlignment="1">
      <alignment horizontal="center" wrapText="1"/>
    </xf>
    <xf numFmtId="0" fontId="160" fillId="0" borderId="16" xfId="0" applyFont="1" applyFill="1" applyBorder="1" applyAlignment="1">
      <alignment horizontal="center" wrapText="1"/>
    </xf>
    <xf numFmtId="0" fontId="159" fillId="0" borderId="20" xfId="0" applyFont="1" applyFill="1" applyBorder="1" applyAlignment="1">
      <alignment horizontal="center" wrapText="1"/>
    </xf>
    <xf numFmtId="21" fontId="184" fillId="0" borderId="37" xfId="0" applyNumberFormat="1" applyFont="1" applyFill="1" applyBorder="1" applyAlignment="1">
      <alignment/>
    </xf>
    <xf numFmtId="21" fontId="185" fillId="0" borderId="37" xfId="0" applyNumberFormat="1" applyFont="1" applyFill="1" applyBorder="1" applyAlignment="1">
      <alignment/>
    </xf>
    <xf numFmtId="21" fontId="186" fillId="0" borderId="37" xfId="0" applyNumberFormat="1" applyFont="1" applyFill="1" applyBorder="1" applyAlignment="1">
      <alignment/>
    </xf>
    <xf numFmtId="0" fontId="137" fillId="0" borderId="0" xfId="0" applyFont="1" applyFill="1" applyBorder="1" applyAlignment="1">
      <alignment horizontal="left"/>
    </xf>
    <xf numFmtId="0" fontId="141" fillId="0" borderId="39" xfId="0" applyFont="1" applyFill="1" applyBorder="1" applyAlignment="1">
      <alignment horizontal="center" wrapText="1"/>
    </xf>
    <xf numFmtId="0" fontId="173" fillId="0" borderId="94" xfId="0" applyFont="1" applyFill="1" applyBorder="1" applyAlignment="1" quotePrefix="1">
      <alignment horizontal="right" wrapText="1"/>
    </xf>
    <xf numFmtId="0" fontId="147" fillId="0" borderId="94" xfId="0" applyFont="1" applyFill="1" applyBorder="1" applyAlignment="1" quotePrefix="1">
      <alignment horizontal="right" wrapText="1"/>
    </xf>
    <xf numFmtId="0" fontId="173" fillId="0" borderId="29" xfId="0" applyFont="1" applyFill="1" applyBorder="1" applyAlignment="1" quotePrefix="1">
      <alignment horizontal="right" wrapText="1"/>
    </xf>
    <xf numFmtId="0" fontId="173" fillId="0" borderId="55" xfId="0" applyFont="1" applyFill="1" applyBorder="1" applyAlignment="1">
      <alignment horizontal="center" wrapText="1"/>
    </xf>
    <xf numFmtId="0" fontId="147" fillId="0" borderId="55" xfId="0" applyFont="1" applyFill="1" applyBorder="1" applyAlignment="1">
      <alignment horizontal="center" wrapText="1"/>
    </xf>
    <xf numFmtId="0" fontId="173" fillId="0" borderId="31" xfId="0" applyFont="1" applyFill="1" applyBorder="1" applyAlignment="1">
      <alignment horizontal="center" wrapText="1"/>
    </xf>
    <xf numFmtId="0" fontId="167" fillId="0" borderId="64" xfId="0" applyFont="1" applyFill="1" applyBorder="1" applyAlignment="1">
      <alignment wrapText="1"/>
    </xf>
    <xf numFmtId="0" fontId="166" fillId="0" borderId="77" xfId="0" applyFont="1" applyFill="1" applyBorder="1" applyAlignment="1">
      <alignment wrapText="1"/>
    </xf>
    <xf numFmtId="0" fontId="166" fillId="0" borderId="57" xfId="0" applyFont="1" applyFill="1" applyBorder="1" applyAlignment="1">
      <alignment horizontal="right" wrapText="1"/>
    </xf>
    <xf numFmtId="0" fontId="166" fillId="0" borderId="57" xfId="0" applyFont="1" applyFill="1" applyBorder="1" applyAlignment="1">
      <alignment wrapText="1"/>
    </xf>
    <xf numFmtId="0" fontId="166" fillId="0" borderId="64" xfId="0" applyFont="1" applyFill="1" applyBorder="1" applyAlignment="1">
      <alignment wrapText="1"/>
    </xf>
    <xf numFmtId="0" fontId="167" fillId="0" borderId="54" xfId="0" applyFont="1" applyFill="1" applyBorder="1" applyAlignment="1">
      <alignment horizontal="left" wrapText="1"/>
    </xf>
    <xf numFmtId="21" fontId="167" fillId="0" borderId="27" xfId="0" applyNumberFormat="1" applyFont="1" applyFill="1" applyBorder="1" applyAlignment="1">
      <alignment horizontal="center" wrapText="1"/>
    </xf>
    <xf numFmtId="0" fontId="167" fillId="34" borderId="64" xfId="0" applyFont="1" applyFill="1" applyBorder="1" applyAlignment="1">
      <alignment wrapText="1"/>
    </xf>
    <xf numFmtId="21" fontId="167" fillId="0" borderId="71" xfId="0" applyNumberFormat="1" applyFont="1" applyFill="1" applyBorder="1" applyAlignment="1">
      <alignment horizontal="center"/>
    </xf>
    <xf numFmtId="21" fontId="167" fillId="0" borderId="57" xfId="0" applyNumberFormat="1" applyFont="1" applyFill="1" applyBorder="1" applyAlignment="1">
      <alignment horizontal="center" wrapText="1"/>
    </xf>
    <xf numFmtId="21" fontId="167" fillId="0" borderId="66" xfId="0" applyNumberFormat="1" applyFont="1" applyFill="1" applyBorder="1" applyAlignment="1">
      <alignment horizontal="center" wrapText="1"/>
    </xf>
    <xf numFmtId="0" fontId="12" fillId="34" borderId="69" xfId="0" applyFont="1" applyFill="1" applyBorder="1" applyAlignment="1">
      <alignment wrapText="1"/>
    </xf>
    <xf numFmtId="21" fontId="12" fillId="0" borderId="47" xfId="0" applyNumberFormat="1" applyFont="1" applyFill="1" applyBorder="1" applyAlignment="1">
      <alignment horizontal="center" wrapText="1"/>
    </xf>
    <xf numFmtId="0" fontId="33" fillId="0" borderId="70" xfId="0" applyFont="1" applyFill="1" applyBorder="1" applyAlignment="1">
      <alignment horizontal="center" wrapText="1"/>
    </xf>
    <xf numFmtId="0" fontId="35" fillId="0" borderId="70" xfId="0" applyFont="1" applyFill="1" applyBorder="1" applyAlignment="1">
      <alignment horizontal="center" wrapText="1"/>
    </xf>
    <xf numFmtId="21" fontId="12" fillId="0" borderId="74" xfId="0" applyNumberFormat="1" applyFont="1" applyFill="1" applyBorder="1" applyAlignment="1">
      <alignment horizontal="center" wrapText="1"/>
    </xf>
    <xf numFmtId="0" fontId="166" fillId="0" borderId="47" xfId="0" applyFont="1" applyFill="1" applyBorder="1" applyAlignment="1">
      <alignment horizontal="center" wrapText="1"/>
    </xf>
    <xf numFmtId="0" fontId="33" fillId="0" borderId="67" xfId="0" applyFont="1" applyFill="1" applyBorder="1" applyAlignment="1">
      <alignment horizontal="center" wrapText="1"/>
    </xf>
    <xf numFmtId="0" fontId="147" fillId="0" borderId="65" xfId="0" applyFont="1" applyFill="1" applyBorder="1" applyAlignment="1">
      <alignment horizontal="center" wrapText="1"/>
    </xf>
    <xf numFmtId="21" fontId="167" fillId="0" borderId="72" xfId="0" applyNumberFormat="1" applyFont="1" applyFill="1" applyBorder="1" applyAlignment="1">
      <alignment horizontal="center" wrapText="1"/>
    </xf>
    <xf numFmtId="21" fontId="167" fillId="0" borderId="48" xfId="55" applyNumberFormat="1" applyFont="1" applyFill="1" applyBorder="1" applyAlignment="1">
      <alignment horizontal="center" wrapText="1"/>
      <protection/>
    </xf>
    <xf numFmtId="171" fontId="12" fillId="0" borderId="87" xfId="0" applyNumberFormat="1" applyFont="1" applyFill="1" applyBorder="1" applyAlignment="1">
      <alignment horizontal="center" wrapText="1"/>
    </xf>
    <xf numFmtId="21" fontId="167" fillId="0" borderId="95" xfId="55" applyNumberFormat="1" applyFont="1" applyFill="1" applyBorder="1" applyAlignment="1">
      <alignment horizontal="center" wrapText="1"/>
      <protection/>
    </xf>
    <xf numFmtId="0" fontId="178" fillId="0" borderId="70" xfId="0" applyFont="1" applyFill="1" applyBorder="1" applyAlignment="1">
      <alignment horizontal="center" wrapText="1"/>
    </xf>
    <xf numFmtId="21" fontId="179" fillId="4" borderId="48" xfId="0" applyNumberFormat="1" applyFont="1" applyFill="1" applyBorder="1" applyAlignment="1">
      <alignment horizontal="center" wrapText="1"/>
    </xf>
    <xf numFmtId="168" fontId="179" fillId="4" borderId="70" xfId="0" applyNumberFormat="1" applyFont="1" applyFill="1" applyBorder="1" applyAlignment="1">
      <alignment horizontal="center" wrapText="1"/>
    </xf>
    <xf numFmtId="175" fontId="179" fillId="4" borderId="70" xfId="0" applyNumberFormat="1" applyFont="1" applyFill="1" applyBorder="1" applyAlignment="1">
      <alignment horizontal="center" wrapText="1"/>
    </xf>
    <xf numFmtId="21" fontId="179" fillId="4" borderId="71" xfId="0" applyNumberFormat="1" applyFont="1" applyFill="1" applyBorder="1" applyAlignment="1">
      <alignment horizontal="center"/>
    </xf>
    <xf numFmtId="0" fontId="179" fillId="0" borderId="70" xfId="0" applyFont="1" applyFill="1" applyBorder="1" applyAlignment="1">
      <alignment wrapText="1"/>
    </xf>
    <xf numFmtId="21" fontId="164" fillId="0" borderId="72" xfId="0" applyNumberFormat="1" applyFont="1" applyFill="1" applyBorder="1" applyAlignment="1">
      <alignment horizontal="center" wrapText="1"/>
    </xf>
    <xf numFmtId="0" fontId="165" fillId="0" borderId="75" xfId="0" applyFont="1" applyFill="1" applyBorder="1" applyAlignment="1">
      <alignment wrapText="1"/>
    </xf>
    <xf numFmtId="21" fontId="164" fillId="0" borderId="80" xfId="0" applyNumberFormat="1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21" fontId="12" fillId="0" borderId="96" xfId="55" applyNumberFormat="1" applyFont="1" applyFill="1" applyBorder="1" applyAlignment="1">
      <alignment horizontal="center" wrapText="1"/>
      <protection/>
    </xf>
    <xf numFmtId="21" fontId="167" fillId="0" borderId="96" xfId="55" applyNumberFormat="1" applyFont="1" applyFill="1" applyBorder="1" applyAlignment="1">
      <alignment horizontal="center" wrapText="1"/>
      <protection/>
    </xf>
    <xf numFmtId="21" fontId="167" fillId="0" borderId="97" xfId="55" applyNumberFormat="1" applyFont="1" applyFill="1" applyBorder="1" applyAlignment="1">
      <alignment horizontal="center" wrapText="1"/>
      <protection/>
    </xf>
    <xf numFmtId="21" fontId="12" fillId="0" borderId="98" xfId="55" applyNumberFormat="1" applyFont="1" applyFill="1" applyBorder="1" applyAlignment="1">
      <alignment horizontal="center" wrapText="1"/>
      <protection/>
    </xf>
    <xf numFmtId="21" fontId="12" fillId="0" borderId="99" xfId="55" applyNumberFormat="1" applyFont="1" applyFill="1" applyBorder="1" applyAlignment="1">
      <alignment horizontal="center" wrapText="1"/>
      <protection/>
    </xf>
    <xf numFmtId="21" fontId="12" fillId="0" borderId="97" xfId="55" applyNumberFormat="1" applyFont="1" applyFill="1" applyBorder="1" applyAlignment="1">
      <alignment horizontal="center" wrapText="1"/>
      <protection/>
    </xf>
    <xf numFmtId="21" fontId="12" fillId="0" borderId="100" xfId="55" applyNumberFormat="1" applyFont="1" applyFill="1" applyBorder="1" applyAlignment="1">
      <alignment horizontal="center" wrapText="1"/>
      <protection/>
    </xf>
    <xf numFmtId="169" fontId="12" fillId="0" borderId="98" xfId="55" applyNumberFormat="1" applyFont="1" applyFill="1" applyBorder="1" applyAlignment="1">
      <alignment horizontal="center" wrapText="1"/>
      <protection/>
    </xf>
    <xf numFmtId="21" fontId="12" fillId="0" borderId="101" xfId="55" applyNumberFormat="1" applyFont="1" applyFill="1" applyBorder="1" applyAlignment="1">
      <alignment horizontal="center" wrapText="1"/>
      <protection/>
    </xf>
    <xf numFmtId="21" fontId="167" fillId="0" borderId="100" xfId="55" applyNumberFormat="1" applyFont="1" applyFill="1" applyBorder="1" applyAlignment="1">
      <alignment horizontal="center" wrapText="1"/>
      <protection/>
    </xf>
    <xf numFmtId="21" fontId="12" fillId="0" borderId="102" xfId="55" applyNumberFormat="1" applyFont="1" applyFill="1" applyBorder="1" applyAlignment="1">
      <alignment horizontal="center" wrapText="1"/>
      <protection/>
    </xf>
    <xf numFmtId="21" fontId="12" fillId="0" borderId="103" xfId="55" applyNumberFormat="1" applyFont="1" applyFill="1" applyBorder="1" applyAlignment="1">
      <alignment horizontal="center" wrapText="1"/>
      <protection/>
    </xf>
    <xf numFmtId="21" fontId="167" fillId="0" borderId="99" xfId="55" applyNumberFormat="1" applyFont="1" applyFill="1" applyBorder="1" applyAlignment="1">
      <alignment horizontal="center" wrapText="1"/>
      <protection/>
    </xf>
    <xf numFmtId="21" fontId="179" fillId="0" borderId="96" xfId="55" applyNumberFormat="1" applyFont="1" applyFill="1" applyBorder="1" applyAlignment="1">
      <alignment horizontal="center" wrapText="1"/>
      <protection/>
    </xf>
    <xf numFmtId="21" fontId="167" fillId="0" borderId="104" xfId="55" applyNumberFormat="1" applyFont="1" applyFill="1" applyBorder="1" applyAlignment="1">
      <alignment horizontal="center" wrapText="1"/>
      <protection/>
    </xf>
    <xf numFmtId="21" fontId="179" fillId="0" borderId="100" xfId="55" applyNumberFormat="1" applyFont="1" applyFill="1" applyBorder="1" applyAlignment="1">
      <alignment horizontal="center" wrapText="1"/>
      <protection/>
    </xf>
    <xf numFmtId="21" fontId="179" fillId="0" borderId="103" xfId="55" applyNumberFormat="1" applyFont="1" applyFill="1" applyBorder="1" applyAlignment="1">
      <alignment horizontal="center" wrapText="1"/>
      <protection/>
    </xf>
    <xf numFmtId="21" fontId="164" fillId="0" borderId="102" xfId="55" applyNumberFormat="1" applyFont="1" applyFill="1" applyBorder="1" applyAlignment="1">
      <alignment horizontal="center" vertical="center" wrapText="1"/>
      <protection/>
    </xf>
    <xf numFmtId="21" fontId="167" fillId="0" borderId="98" xfId="55" applyNumberFormat="1" applyFont="1" applyFill="1" applyBorder="1" applyAlignment="1">
      <alignment horizontal="center" vertical="center" wrapText="1"/>
      <protection/>
    </xf>
    <xf numFmtId="21" fontId="164" fillId="0" borderId="98" xfId="55" applyNumberFormat="1" applyFont="1" applyFill="1" applyBorder="1" applyAlignment="1">
      <alignment horizontal="center" vertical="center" wrapText="1"/>
      <protection/>
    </xf>
    <xf numFmtId="21" fontId="164" fillId="0" borderId="101" xfId="55" applyNumberFormat="1" applyFont="1" applyFill="1" applyBorder="1" applyAlignment="1">
      <alignment horizontal="center" vertical="center" wrapText="1"/>
      <protection/>
    </xf>
    <xf numFmtId="21" fontId="164" fillId="0" borderId="100" xfId="55" applyNumberFormat="1" applyFont="1" applyFill="1" applyBorder="1" applyAlignment="1">
      <alignment horizontal="center" vertical="center" wrapText="1"/>
      <protection/>
    </xf>
    <xf numFmtId="21" fontId="164" fillId="0" borderId="105" xfId="55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Bieg now(1).03-06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zoomScalePageLayoutView="0" workbookViewId="0" topLeftCell="A7">
      <selection activeCell="D74" sqref="D74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3.7109375" style="2" customWidth="1"/>
    <col min="6" max="6" width="16.421875" style="2" customWidth="1"/>
    <col min="7" max="7" width="30.710937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8.00390625" style="2" customWidth="1"/>
    <col min="16" max="16" width="5.421875" style="107" customWidth="1"/>
    <col min="17" max="17" width="10.57421875" style="107" customWidth="1"/>
    <col min="18" max="18" width="6.8515625" style="107" customWidth="1"/>
    <col min="19" max="19" width="20.28125" style="107" customWidth="1"/>
    <col min="20" max="23" width="9.140625" style="107" customWidth="1"/>
    <col min="24" max="16384" width="9.140625" style="2" customWidth="1"/>
  </cols>
  <sheetData>
    <row r="1" ht="12.75">
      <c r="A1" s="1" t="s">
        <v>277</v>
      </c>
    </row>
    <row r="2" spans="1:19" ht="12.75">
      <c r="A2" s="1" t="s">
        <v>278</v>
      </c>
      <c r="S2" s="607"/>
    </row>
    <row r="3" ht="12.75">
      <c r="A3" s="1" t="s">
        <v>159</v>
      </c>
    </row>
    <row r="4" ht="12.75">
      <c r="A4" s="1"/>
    </row>
    <row r="5" ht="13.5" thickBot="1">
      <c r="A5" s="1" t="s">
        <v>160</v>
      </c>
    </row>
    <row r="6" spans="1:23" s="7" customFormat="1" ht="35.25" thickBot="1">
      <c r="A6" s="3" t="s">
        <v>49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5" t="s">
        <v>12</v>
      </c>
      <c r="O6" s="6" t="s">
        <v>13</v>
      </c>
      <c r="P6" s="446"/>
      <c r="Q6" s="446"/>
      <c r="R6" s="447"/>
      <c r="S6" s="447"/>
      <c r="T6" s="447"/>
      <c r="U6" s="447"/>
      <c r="V6" s="447"/>
      <c r="W6" s="447"/>
    </row>
    <row r="7" spans="1:23" s="149" customFormat="1" ht="12" customHeight="1">
      <c r="A7" s="143">
        <v>1</v>
      </c>
      <c r="B7" s="144">
        <v>70</v>
      </c>
      <c r="C7" s="144" t="s">
        <v>120</v>
      </c>
      <c r="D7" s="145" t="s">
        <v>19</v>
      </c>
      <c r="E7" s="145" t="s">
        <v>15</v>
      </c>
      <c r="F7" s="145" t="s">
        <v>20</v>
      </c>
      <c r="G7" s="145" t="s">
        <v>299</v>
      </c>
      <c r="H7" s="145" t="s">
        <v>16</v>
      </c>
      <c r="I7" s="145">
        <v>1982</v>
      </c>
      <c r="J7" s="145" t="s">
        <v>21</v>
      </c>
      <c r="K7" s="145" t="s">
        <v>18</v>
      </c>
      <c r="L7" s="145">
        <v>10</v>
      </c>
      <c r="M7" s="146">
        <v>0.027395833333333338</v>
      </c>
      <c r="N7" s="147">
        <v>0.002739583333333334</v>
      </c>
      <c r="O7" s="148">
        <v>1</v>
      </c>
      <c r="P7" s="157"/>
      <c r="Q7" s="157"/>
      <c r="R7" s="157"/>
      <c r="S7" s="157"/>
      <c r="T7" s="157"/>
      <c r="U7" s="157"/>
      <c r="V7" s="157"/>
      <c r="W7" s="157"/>
    </row>
    <row r="8" spans="1:23" s="149" customFormat="1" ht="12" customHeight="1">
      <c r="A8" s="150">
        <v>2</v>
      </c>
      <c r="B8" s="151">
        <v>1</v>
      </c>
      <c r="C8" s="151" t="s">
        <v>14</v>
      </c>
      <c r="D8" s="152" t="s">
        <v>127</v>
      </c>
      <c r="E8" s="152" t="s">
        <v>15</v>
      </c>
      <c r="F8" s="152" t="s">
        <v>128</v>
      </c>
      <c r="G8" s="152" t="s">
        <v>156</v>
      </c>
      <c r="H8" s="152" t="s">
        <v>16</v>
      </c>
      <c r="I8" s="152">
        <v>1984</v>
      </c>
      <c r="J8" s="152" t="s">
        <v>21</v>
      </c>
      <c r="K8" s="152" t="s">
        <v>18</v>
      </c>
      <c r="L8" s="152">
        <v>10</v>
      </c>
      <c r="M8" s="153">
        <v>0.027465277777777772</v>
      </c>
      <c r="N8" s="154">
        <v>0.0027465277777777774</v>
      </c>
      <c r="O8" s="155">
        <v>2</v>
      </c>
      <c r="P8" s="157"/>
      <c r="Q8" s="157"/>
      <c r="R8" s="157"/>
      <c r="S8" s="157"/>
      <c r="T8" s="157"/>
      <c r="U8" s="157"/>
      <c r="V8" s="157"/>
      <c r="W8" s="157"/>
    </row>
    <row r="9" spans="1:23" s="149" customFormat="1" ht="12" customHeight="1">
      <c r="A9" s="150">
        <v>3</v>
      </c>
      <c r="B9" s="151">
        <v>67</v>
      </c>
      <c r="C9" s="151" t="s">
        <v>25</v>
      </c>
      <c r="D9" s="152" t="s">
        <v>48</v>
      </c>
      <c r="E9" s="152" t="s">
        <v>15</v>
      </c>
      <c r="F9" s="152" t="s">
        <v>15</v>
      </c>
      <c r="G9" s="152" t="s">
        <v>213</v>
      </c>
      <c r="H9" s="152" t="s">
        <v>16</v>
      </c>
      <c r="I9" s="152">
        <v>1982</v>
      </c>
      <c r="J9" s="152" t="s">
        <v>21</v>
      </c>
      <c r="K9" s="152" t="s">
        <v>18</v>
      </c>
      <c r="L9" s="152">
        <v>10</v>
      </c>
      <c r="M9" s="153">
        <v>0.027939814814814817</v>
      </c>
      <c r="N9" s="154">
        <v>0.0027939814814814815</v>
      </c>
      <c r="O9" s="155">
        <v>3</v>
      </c>
      <c r="P9" s="157"/>
      <c r="Q9" s="157"/>
      <c r="R9" s="157"/>
      <c r="S9" s="157"/>
      <c r="T9" s="157"/>
      <c r="U9" s="157"/>
      <c r="V9" s="157"/>
      <c r="W9" s="157"/>
    </row>
    <row r="10" spans="1:23" s="149" customFormat="1" ht="12" customHeight="1">
      <c r="A10" s="150">
        <v>4</v>
      </c>
      <c r="B10" s="151">
        <v>46</v>
      </c>
      <c r="C10" s="151" t="s">
        <v>14</v>
      </c>
      <c r="D10" s="152" t="s">
        <v>22</v>
      </c>
      <c r="E10" s="152" t="s">
        <v>15</v>
      </c>
      <c r="F10" s="152" t="s">
        <v>23</v>
      </c>
      <c r="G10" s="152" t="s">
        <v>301</v>
      </c>
      <c r="H10" s="152" t="s">
        <v>16</v>
      </c>
      <c r="I10" s="152">
        <v>1972</v>
      </c>
      <c r="J10" s="152" t="s">
        <v>24</v>
      </c>
      <c r="K10" s="152" t="s">
        <v>18</v>
      </c>
      <c r="L10" s="152">
        <v>10</v>
      </c>
      <c r="M10" s="153">
        <v>0.028125</v>
      </c>
      <c r="N10" s="154">
        <v>0.0028125</v>
      </c>
      <c r="O10" s="155">
        <v>1</v>
      </c>
      <c r="P10" s="157"/>
      <c r="Q10" s="157"/>
      <c r="R10" s="157"/>
      <c r="S10" s="157"/>
      <c r="T10" s="157"/>
      <c r="U10" s="157"/>
      <c r="V10" s="157"/>
      <c r="W10" s="157"/>
    </row>
    <row r="11" spans="1:23" s="156" customFormat="1" ht="9.75" customHeight="1">
      <c r="A11" s="150">
        <v>5</v>
      </c>
      <c r="B11" s="151">
        <v>62</v>
      </c>
      <c r="C11" s="151" t="s">
        <v>130</v>
      </c>
      <c r="D11" s="152" t="s">
        <v>131</v>
      </c>
      <c r="E11" s="152" t="s">
        <v>15</v>
      </c>
      <c r="F11" s="152" t="s">
        <v>15</v>
      </c>
      <c r="G11" s="152" t="s">
        <v>300</v>
      </c>
      <c r="H11" s="152" t="s">
        <v>16</v>
      </c>
      <c r="I11" s="152">
        <v>1999</v>
      </c>
      <c r="J11" s="152" t="s">
        <v>17</v>
      </c>
      <c r="K11" s="152" t="s">
        <v>18</v>
      </c>
      <c r="L11" s="152">
        <v>10</v>
      </c>
      <c r="M11" s="153">
        <v>0.02872685185185185</v>
      </c>
      <c r="N11" s="154">
        <v>0.002872685185185185</v>
      </c>
      <c r="O11" s="155">
        <v>1</v>
      </c>
      <c r="P11" s="157"/>
      <c r="Q11" s="157"/>
      <c r="R11" s="157"/>
      <c r="S11" s="157"/>
      <c r="T11" s="157"/>
      <c r="U11" s="157"/>
      <c r="V11" s="157"/>
      <c r="W11" s="157"/>
    </row>
    <row r="12" spans="1:23" s="149" customFormat="1" ht="12" customHeight="1">
      <c r="A12" s="150">
        <v>6</v>
      </c>
      <c r="B12" s="151">
        <v>69</v>
      </c>
      <c r="C12" s="151" t="s">
        <v>84</v>
      </c>
      <c r="D12" s="152" t="s">
        <v>125</v>
      </c>
      <c r="E12" s="152" t="s">
        <v>15</v>
      </c>
      <c r="F12" s="152" t="s">
        <v>126</v>
      </c>
      <c r="G12" s="152" t="s">
        <v>126</v>
      </c>
      <c r="H12" s="152" t="s">
        <v>16</v>
      </c>
      <c r="I12" s="152">
        <v>1972</v>
      </c>
      <c r="J12" s="152" t="s">
        <v>24</v>
      </c>
      <c r="K12" s="152" t="s">
        <v>18</v>
      </c>
      <c r="L12" s="152">
        <v>10</v>
      </c>
      <c r="M12" s="153">
        <v>0.02935185185185185</v>
      </c>
      <c r="N12" s="154">
        <v>0.002935185185185185</v>
      </c>
      <c r="O12" s="155">
        <v>2</v>
      </c>
      <c r="P12" s="157"/>
      <c r="Q12" s="157"/>
      <c r="R12" s="157"/>
      <c r="S12" s="157"/>
      <c r="T12" s="157"/>
      <c r="U12" s="157"/>
      <c r="V12" s="157"/>
      <c r="W12" s="157"/>
    </row>
    <row r="13" spans="1:15" s="157" customFormat="1" ht="12" customHeight="1">
      <c r="A13" s="150">
        <v>7</v>
      </c>
      <c r="B13" s="151">
        <v>24</v>
      </c>
      <c r="C13" s="151" t="s">
        <v>132</v>
      </c>
      <c r="D13" s="152" t="s">
        <v>133</v>
      </c>
      <c r="E13" s="152" t="s">
        <v>15</v>
      </c>
      <c r="F13" s="152" t="s">
        <v>15</v>
      </c>
      <c r="G13" s="152" t="s">
        <v>15</v>
      </c>
      <c r="H13" s="152" t="s">
        <v>16</v>
      </c>
      <c r="I13" s="152">
        <v>1991</v>
      </c>
      <c r="J13" s="152" t="s">
        <v>17</v>
      </c>
      <c r="K13" s="152" t="s">
        <v>18</v>
      </c>
      <c r="L13" s="152">
        <v>10</v>
      </c>
      <c r="M13" s="153">
        <v>0.029583333333333336</v>
      </c>
      <c r="N13" s="154">
        <v>0.0029583333333333336</v>
      </c>
      <c r="O13" s="155">
        <v>2</v>
      </c>
    </row>
    <row r="14" spans="1:23" s="149" customFormat="1" ht="12" customHeight="1">
      <c r="A14" s="150">
        <v>8</v>
      </c>
      <c r="B14" s="151">
        <v>48</v>
      </c>
      <c r="C14" s="151" t="s">
        <v>25</v>
      </c>
      <c r="D14" s="152" t="s">
        <v>122</v>
      </c>
      <c r="E14" s="152" t="s">
        <v>15</v>
      </c>
      <c r="F14" s="152" t="s">
        <v>123</v>
      </c>
      <c r="G14" s="152" t="s">
        <v>301</v>
      </c>
      <c r="H14" s="152" t="s">
        <v>16</v>
      </c>
      <c r="I14" s="152">
        <v>1981</v>
      </c>
      <c r="J14" s="152" t="s">
        <v>21</v>
      </c>
      <c r="K14" s="152" t="s">
        <v>18</v>
      </c>
      <c r="L14" s="152">
        <v>10</v>
      </c>
      <c r="M14" s="153">
        <v>0.030428240740740742</v>
      </c>
      <c r="N14" s="154">
        <v>0.003042824074074074</v>
      </c>
      <c r="O14" s="155">
        <v>4</v>
      </c>
      <c r="P14" s="157"/>
      <c r="Q14" s="157"/>
      <c r="R14" s="157"/>
      <c r="S14" s="157"/>
      <c r="T14" s="157"/>
      <c r="U14" s="157"/>
      <c r="V14" s="157"/>
      <c r="W14" s="157"/>
    </row>
    <row r="15" spans="1:19" ht="12.75">
      <c r="A15" s="150">
        <v>9</v>
      </c>
      <c r="B15" s="444">
        <v>28</v>
      </c>
      <c r="C15" s="444" t="s">
        <v>192</v>
      </c>
      <c r="D15" s="445" t="s">
        <v>303</v>
      </c>
      <c r="E15" s="445" t="s">
        <v>15</v>
      </c>
      <c r="F15" s="445" t="s">
        <v>304</v>
      </c>
      <c r="G15" s="445" t="s">
        <v>213</v>
      </c>
      <c r="H15" s="445" t="s">
        <v>16</v>
      </c>
      <c r="I15" s="445">
        <v>1973</v>
      </c>
      <c r="J15" s="445" t="s">
        <v>24</v>
      </c>
      <c r="K15" s="152" t="s">
        <v>18</v>
      </c>
      <c r="L15" s="152">
        <v>10</v>
      </c>
      <c r="M15" s="153">
        <v>0.030868055555555555</v>
      </c>
      <c r="N15" s="154">
        <v>0.0030868055555555553</v>
      </c>
      <c r="O15" s="155">
        <v>3</v>
      </c>
      <c r="P15" s="157"/>
      <c r="Q15" s="157"/>
      <c r="S15" s="157"/>
    </row>
    <row r="16" spans="1:23" s="149" customFormat="1" ht="12" customHeight="1">
      <c r="A16" s="150">
        <v>10</v>
      </c>
      <c r="B16" s="151">
        <v>73</v>
      </c>
      <c r="C16" s="151" t="s">
        <v>35</v>
      </c>
      <c r="D16" s="152" t="s">
        <v>305</v>
      </c>
      <c r="E16" s="152" t="s">
        <v>15</v>
      </c>
      <c r="F16" s="152" t="s">
        <v>26</v>
      </c>
      <c r="G16" s="152" t="s">
        <v>162</v>
      </c>
      <c r="H16" s="152" t="s">
        <v>16</v>
      </c>
      <c r="I16" s="152">
        <v>1976</v>
      </c>
      <c r="J16" s="152" t="s">
        <v>24</v>
      </c>
      <c r="K16" s="152" t="s">
        <v>18</v>
      </c>
      <c r="L16" s="152">
        <v>10</v>
      </c>
      <c r="M16" s="153">
        <v>0.031435185185185184</v>
      </c>
      <c r="N16" s="154">
        <v>0.0031435185185185186</v>
      </c>
      <c r="O16" s="155">
        <v>4</v>
      </c>
      <c r="P16" s="157"/>
      <c r="Q16" s="157"/>
      <c r="R16" s="157"/>
      <c r="S16" s="157"/>
      <c r="T16" s="157"/>
      <c r="U16" s="157"/>
      <c r="V16" s="157"/>
      <c r="W16" s="157"/>
    </row>
    <row r="17" spans="1:23" s="149" customFormat="1" ht="12" customHeight="1">
      <c r="A17" s="150">
        <v>11</v>
      </c>
      <c r="B17" s="151">
        <v>64</v>
      </c>
      <c r="C17" s="151" t="s">
        <v>198</v>
      </c>
      <c r="D17" s="152" t="s">
        <v>306</v>
      </c>
      <c r="E17" s="152" t="s">
        <v>15</v>
      </c>
      <c r="F17" s="152" t="s">
        <v>126</v>
      </c>
      <c r="G17" s="152" t="s">
        <v>126</v>
      </c>
      <c r="H17" s="152" t="s">
        <v>16</v>
      </c>
      <c r="I17" s="152">
        <v>1977</v>
      </c>
      <c r="J17" s="152" t="s">
        <v>24</v>
      </c>
      <c r="K17" s="152" t="s">
        <v>18</v>
      </c>
      <c r="L17" s="152">
        <v>10</v>
      </c>
      <c r="M17" s="153">
        <v>0.03181712962962963</v>
      </c>
      <c r="N17" s="154">
        <v>0.0031817129629629634</v>
      </c>
      <c r="O17" s="155">
        <v>5</v>
      </c>
      <c r="P17" s="157"/>
      <c r="Q17" s="157"/>
      <c r="R17" s="157"/>
      <c r="S17" s="157"/>
      <c r="T17" s="157"/>
      <c r="U17" s="157"/>
      <c r="V17" s="157"/>
      <c r="W17" s="157"/>
    </row>
    <row r="18" spans="1:23" s="149" customFormat="1" ht="12" customHeight="1">
      <c r="A18" s="150">
        <v>12</v>
      </c>
      <c r="B18" s="151">
        <v>5</v>
      </c>
      <c r="C18" s="151" t="s">
        <v>25</v>
      </c>
      <c r="D18" s="152" t="s">
        <v>170</v>
      </c>
      <c r="E18" s="152" t="s">
        <v>15</v>
      </c>
      <c r="F18" s="152" t="s">
        <v>126</v>
      </c>
      <c r="G18" s="152" t="s">
        <v>208</v>
      </c>
      <c r="H18" s="152" t="s">
        <v>16</v>
      </c>
      <c r="I18" s="152">
        <v>1977</v>
      </c>
      <c r="J18" s="152" t="s">
        <v>24</v>
      </c>
      <c r="K18" s="152" t="s">
        <v>18</v>
      </c>
      <c r="L18" s="152">
        <v>10</v>
      </c>
      <c r="M18" s="153">
        <v>0.032129629629629626</v>
      </c>
      <c r="N18" s="154">
        <v>0.0032129629629629626</v>
      </c>
      <c r="O18" s="155">
        <v>6</v>
      </c>
      <c r="P18" s="157"/>
      <c r="Q18" s="157"/>
      <c r="R18" s="157"/>
      <c r="S18" s="157"/>
      <c r="T18" s="157"/>
      <c r="U18" s="157"/>
      <c r="V18" s="157"/>
      <c r="W18" s="157"/>
    </row>
    <row r="19" spans="1:23" s="149" customFormat="1" ht="12" customHeight="1">
      <c r="A19" s="150">
        <v>13</v>
      </c>
      <c r="B19" s="151">
        <v>39</v>
      </c>
      <c r="C19" s="151" t="s">
        <v>198</v>
      </c>
      <c r="D19" s="152" t="s">
        <v>307</v>
      </c>
      <c r="E19" s="152" t="s">
        <v>15</v>
      </c>
      <c r="F19" s="152" t="s">
        <v>15</v>
      </c>
      <c r="G19" s="152" t="s">
        <v>15</v>
      </c>
      <c r="H19" s="152" t="s">
        <v>16</v>
      </c>
      <c r="I19" s="152">
        <v>1978</v>
      </c>
      <c r="J19" s="152" t="s">
        <v>21</v>
      </c>
      <c r="K19" s="152" t="s">
        <v>18</v>
      </c>
      <c r="L19" s="152">
        <v>10</v>
      </c>
      <c r="M19" s="153">
        <v>0.03221064814814815</v>
      </c>
      <c r="N19" s="154">
        <v>0.0032210648148148146</v>
      </c>
      <c r="O19" s="155">
        <v>5</v>
      </c>
      <c r="P19" s="157"/>
      <c r="Q19" s="157"/>
      <c r="R19" s="157"/>
      <c r="S19" s="157"/>
      <c r="T19" s="157"/>
      <c r="U19" s="157"/>
      <c r="V19" s="157"/>
      <c r="W19" s="157"/>
    </row>
    <row r="20" spans="1:23" s="149" customFormat="1" ht="12" customHeight="1">
      <c r="A20" s="150">
        <v>14</v>
      </c>
      <c r="B20" s="151">
        <v>34</v>
      </c>
      <c r="C20" s="151" t="s">
        <v>198</v>
      </c>
      <c r="D20" s="152" t="s">
        <v>205</v>
      </c>
      <c r="E20" s="152" t="s">
        <v>15</v>
      </c>
      <c r="F20" s="152" t="s">
        <v>206</v>
      </c>
      <c r="G20" s="152" t="s">
        <v>174</v>
      </c>
      <c r="H20" s="152" t="s">
        <v>16</v>
      </c>
      <c r="I20" s="152">
        <v>1968</v>
      </c>
      <c r="J20" s="152" t="s">
        <v>24</v>
      </c>
      <c r="K20" s="152" t="s">
        <v>18</v>
      </c>
      <c r="L20" s="152">
        <v>10</v>
      </c>
      <c r="M20" s="153">
        <v>0.03273148148148148</v>
      </c>
      <c r="N20" s="154">
        <v>0.003273148148148148</v>
      </c>
      <c r="O20" s="155">
        <v>7</v>
      </c>
      <c r="P20" s="157"/>
      <c r="Q20" s="157"/>
      <c r="R20" s="157"/>
      <c r="S20" s="157"/>
      <c r="T20" s="157"/>
      <c r="U20" s="157"/>
      <c r="V20" s="157"/>
      <c r="W20" s="157"/>
    </row>
    <row r="21" spans="1:23" s="149" customFormat="1" ht="12" customHeight="1">
      <c r="A21" s="150">
        <v>15</v>
      </c>
      <c r="B21" s="151">
        <v>49</v>
      </c>
      <c r="C21" s="151" t="s">
        <v>168</v>
      </c>
      <c r="D21" s="152" t="s">
        <v>152</v>
      </c>
      <c r="E21" s="152" t="s">
        <v>15</v>
      </c>
      <c r="F21" s="152" t="s">
        <v>266</v>
      </c>
      <c r="G21" s="152" t="s">
        <v>266</v>
      </c>
      <c r="H21" s="152" t="s">
        <v>16</v>
      </c>
      <c r="I21" s="152">
        <v>1970</v>
      </c>
      <c r="J21" s="152" t="s">
        <v>24</v>
      </c>
      <c r="K21" s="152" t="s">
        <v>18</v>
      </c>
      <c r="L21" s="152">
        <v>10</v>
      </c>
      <c r="M21" s="153">
        <v>0.032962962962962965</v>
      </c>
      <c r="N21" s="154">
        <v>0.0032962962962962963</v>
      </c>
      <c r="O21" s="155">
        <v>8</v>
      </c>
      <c r="P21" s="157"/>
      <c r="Q21" s="157"/>
      <c r="R21" s="157"/>
      <c r="S21" s="157"/>
      <c r="T21" s="157"/>
      <c r="U21" s="157"/>
      <c r="V21" s="157"/>
      <c r="W21" s="157"/>
    </row>
    <row r="22" spans="1:23" s="149" customFormat="1" ht="12" customHeight="1">
      <c r="A22" s="150">
        <v>16</v>
      </c>
      <c r="B22" s="151">
        <v>27</v>
      </c>
      <c r="C22" s="151" t="s">
        <v>33</v>
      </c>
      <c r="D22" s="152" t="s">
        <v>34</v>
      </c>
      <c r="E22" s="152" t="s">
        <v>15</v>
      </c>
      <c r="F22" s="152" t="s">
        <v>26</v>
      </c>
      <c r="G22" s="152" t="s">
        <v>213</v>
      </c>
      <c r="H22" s="152" t="s">
        <v>16</v>
      </c>
      <c r="I22" s="152">
        <v>1958</v>
      </c>
      <c r="J22" s="152" t="s">
        <v>27</v>
      </c>
      <c r="K22" s="152" t="s">
        <v>18</v>
      </c>
      <c r="L22" s="152">
        <v>10</v>
      </c>
      <c r="M22" s="153">
        <v>0.03326388888888889</v>
      </c>
      <c r="N22" s="154">
        <v>0.003326388888888889</v>
      </c>
      <c r="O22" s="155">
        <v>1</v>
      </c>
      <c r="P22" s="157"/>
      <c r="Q22" s="157"/>
      <c r="R22" s="157"/>
      <c r="S22" s="157"/>
      <c r="T22" s="157"/>
      <c r="U22" s="157"/>
      <c r="V22" s="157"/>
      <c r="W22" s="157"/>
    </row>
    <row r="23" spans="1:23" s="149" customFormat="1" ht="12" customHeight="1">
      <c r="A23" s="150">
        <v>17</v>
      </c>
      <c r="B23" s="151">
        <v>33</v>
      </c>
      <c r="C23" s="151" t="s">
        <v>120</v>
      </c>
      <c r="D23" s="152" t="s">
        <v>308</v>
      </c>
      <c r="E23" s="152" t="s">
        <v>15</v>
      </c>
      <c r="F23" s="152" t="s">
        <v>26</v>
      </c>
      <c r="G23" s="152" t="s">
        <v>213</v>
      </c>
      <c r="H23" s="152" t="s">
        <v>16</v>
      </c>
      <c r="I23" s="152">
        <v>1985</v>
      </c>
      <c r="J23" s="152" t="s">
        <v>21</v>
      </c>
      <c r="K23" s="152" t="s">
        <v>18</v>
      </c>
      <c r="L23" s="152">
        <v>10</v>
      </c>
      <c r="M23" s="153">
        <v>0.03332175925925926</v>
      </c>
      <c r="N23" s="154">
        <v>0.003332175925925926</v>
      </c>
      <c r="O23" s="155">
        <v>6</v>
      </c>
      <c r="P23" s="157"/>
      <c r="Q23" s="157"/>
      <c r="R23" s="157"/>
      <c r="S23" s="157"/>
      <c r="T23" s="157"/>
      <c r="U23" s="157"/>
      <c r="V23" s="157"/>
      <c r="W23" s="157"/>
    </row>
    <row r="24" spans="1:23" s="149" customFormat="1" ht="12" customHeight="1">
      <c r="A24" s="150">
        <v>18</v>
      </c>
      <c r="B24" s="151">
        <v>32</v>
      </c>
      <c r="C24" s="151" t="s">
        <v>169</v>
      </c>
      <c r="D24" s="152" t="s">
        <v>179</v>
      </c>
      <c r="E24" s="152" t="s">
        <v>15</v>
      </c>
      <c r="F24" s="152" t="s">
        <v>126</v>
      </c>
      <c r="G24" s="152" t="s">
        <v>126</v>
      </c>
      <c r="H24" s="152" t="s">
        <v>16</v>
      </c>
      <c r="I24" s="152">
        <v>1961</v>
      </c>
      <c r="J24" s="152" t="s">
        <v>27</v>
      </c>
      <c r="K24" s="152" t="s">
        <v>18</v>
      </c>
      <c r="L24" s="152">
        <v>10</v>
      </c>
      <c r="M24" s="153">
        <v>0.03339120370370371</v>
      </c>
      <c r="N24" s="154">
        <v>0.0033391203703703708</v>
      </c>
      <c r="O24" s="155">
        <v>2</v>
      </c>
      <c r="P24" s="157"/>
      <c r="Q24" s="157"/>
      <c r="R24" s="157"/>
      <c r="S24" s="157"/>
      <c r="T24" s="157"/>
      <c r="U24" s="157"/>
      <c r="V24" s="157"/>
      <c r="W24" s="157"/>
    </row>
    <row r="25" spans="1:19" ht="12.75">
      <c r="A25" s="150">
        <v>19</v>
      </c>
      <c r="B25" s="444">
        <v>50</v>
      </c>
      <c r="C25" s="444" t="s">
        <v>309</v>
      </c>
      <c r="D25" s="445" t="s">
        <v>310</v>
      </c>
      <c r="E25" s="445" t="s">
        <v>15</v>
      </c>
      <c r="F25" s="445" t="s">
        <v>15</v>
      </c>
      <c r="G25" s="445" t="s">
        <v>15</v>
      </c>
      <c r="H25" s="445" t="s">
        <v>16</v>
      </c>
      <c r="I25" s="445">
        <v>1987</v>
      </c>
      <c r="J25" s="445" t="s">
        <v>21</v>
      </c>
      <c r="K25" s="445" t="s">
        <v>18</v>
      </c>
      <c r="L25" s="445">
        <v>10</v>
      </c>
      <c r="M25" s="153">
        <v>0.03351851851851852</v>
      </c>
      <c r="N25" s="154">
        <v>0.0033518518518518515</v>
      </c>
      <c r="O25" s="155">
        <v>7</v>
      </c>
      <c r="P25" s="157"/>
      <c r="Q25" s="157"/>
      <c r="S25" s="157"/>
    </row>
    <row r="26" spans="1:23" s="149" customFormat="1" ht="12" customHeight="1">
      <c r="A26" s="150">
        <v>20</v>
      </c>
      <c r="B26" s="151">
        <v>38</v>
      </c>
      <c r="C26" s="151" t="s">
        <v>168</v>
      </c>
      <c r="D26" s="152" t="s">
        <v>286</v>
      </c>
      <c r="E26" s="152" t="s">
        <v>15</v>
      </c>
      <c r="F26" s="152" t="s">
        <v>287</v>
      </c>
      <c r="G26" s="152" t="s">
        <v>311</v>
      </c>
      <c r="H26" s="152" t="s">
        <v>16</v>
      </c>
      <c r="I26" s="152">
        <v>1980</v>
      </c>
      <c r="J26" s="152" t="s">
        <v>21</v>
      </c>
      <c r="K26" s="152" t="s">
        <v>18</v>
      </c>
      <c r="L26" s="152">
        <v>10</v>
      </c>
      <c r="M26" s="153">
        <v>0.03359953703703704</v>
      </c>
      <c r="N26" s="154">
        <v>0.003359953703703704</v>
      </c>
      <c r="O26" s="155">
        <v>8</v>
      </c>
      <c r="P26" s="157"/>
      <c r="Q26" s="157"/>
      <c r="R26" s="157"/>
      <c r="S26" s="157"/>
      <c r="T26" s="157"/>
      <c r="U26" s="157"/>
      <c r="V26" s="157"/>
      <c r="W26" s="157"/>
    </row>
    <row r="27" spans="1:23" s="216" customFormat="1" ht="12" customHeight="1">
      <c r="A27" s="215">
        <v>1</v>
      </c>
      <c r="B27" s="214">
        <v>59</v>
      </c>
      <c r="C27" s="214" t="s">
        <v>51</v>
      </c>
      <c r="D27" s="210" t="s">
        <v>135</v>
      </c>
      <c r="E27" s="210" t="s">
        <v>15</v>
      </c>
      <c r="F27" s="210" t="s">
        <v>124</v>
      </c>
      <c r="G27" s="210" t="s">
        <v>124</v>
      </c>
      <c r="H27" s="210" t="s">
        <v>36</v>
      </c>
      <c r="I27" s="210">
        <v>1976</v>
      </c>
      <c r="J27" s="210" t="s">
        <v>41</v>
      </c>
      <c r="K27" s="210" t="s">
        <v>18</v>
      </c>
      <c r="L27" s="210">
        <v>10</v>
      </c>
      <c r="M27" s="211">
        <v>0.03364583333333333</v>
      </c>
      <c r="N27" s="212">
        <v>0.003364583333333333</v>
      </c>
      <c r="O27" s="213">
        <v>1</v>
      </c>
      <c r="P27" s="218"/>
      <c r="Q27" s="218"/>
      <c r="R27" s="218"/>
      <c r="S27" s="218"/>
      <c r="T27" s="218"/>
      <c r="U27" s="218"/>
      <c r="V27" s="218"/>
      <c r="W27" s="218"/>
    </row>
    <row r="28" spans="1:23" s="149" customFormat="1" ht="12" customHeight="1">
      <c r="A28" s="150">
        <v>21</v>
      </c>
      <c r="B28" s="151">
        <v>54</v>
      </c>
      <c r="C28" s="151" t="s">
        <v>28</v>
      </c>
      <c r="D28" s="152" t="s">
        <v>29</v>
      </c>
      <c r="E28" s="152" t="s">
        <v>15</v>
      </c>
      <c r="F28" s="152" t="s">
        <v>30</v>
      </c>
      <c r="G28" s="152" t="s">
        <v>167</v>
      </c>
      <c r="H28" s="152" t="s">
        <v>16</v>
      </c>
      <c r="I28" s="152">
        <v>1974</v>
      </c>
      <c r="J28" s="152" t="s">
        <v>24</v>
      </c>
      <c r="K28" s="152" t="s">
        <v>18</v>
      </c>
      <c r="L28" s="152">
        <v>10</v>
      </c>
      <c r="M28" s="153">
        <v>0.03365740740740741</v>
      </c>
      <c r="N28" s="154">
        <v>0.0033657407407407408</v>
      </c>
      <c r="O28" s="155">
        <v>9</v>
      </c>
      <c r="P28" s="157"/>
      <c r="Q28" s="157"/>
      <c r="R28" s="157"/>
      <c r="S28" s="157"/>
      <c r="T28" s="157"/>
      <c r="U28" s="157"/>
      <c r="V28" s="157"/>
      <c r="W28" s="157"/>
    </row>
    <row r="29" spans="1:23" s="149" customFormat="1" ht="12" customHeight="1">
      <c r="A29" s="150">
        <v>22</v>
      </c>
      <c r="B29" s="151">
        <v>57</v>
      </c>
      <c r="C29" s="151" t="s">
        <v>25</v>
      </c>
      <c r="D29" s="152" t="s">
        <v>312</v>
      </c>
      <c r="E29" s="152" t="s">
        <v>15</v>
      </c>
      <c r="F29" s="152" t="s">
        <v>124</v>
      </c>
      <c r="G29" s="152" t="s">
        <v>191</v>
      </c>
      <c r="H29" s="152" t="s">
        <v>16</v>
      </c>
      <c r="I29" s="152">
        <v>1979</v>
      </c>
      <c r="J29" s="152" t="s">
        <v>21</v>
      </c>
      <c r="K29" s="152" t="s">
        <v>18</v>
      </c>
      <c r="L29" s="152">
        <v>10</v>
      </c>
      <c r="M29" s="153">
        <v>0.03365740740740741</v>
      </c>
      <c r="N29" s="154">
        <v>0.0033657407407407408</v>
      </c>
      <c r="O29" s="155">
        <v>9</v>
      </c>
      <c r="P29" s="157"/>
      <c r="Q29" s="157"/>
      <c r="R29" s="157"/>
      <c r="S29" s="157"/>
      <c r="T29" s="157"/>
      <c r="U29" s="157"/>
      <c r="V29" s="157"/>
      <c r="W29" s="157"/>
    </row>
    <row r="30" spans="1:23" s="149" customFormat="1" ht="12" customHeight="1">
      <c r="A30" s="150">
        <v>23</v>
      </c>
      <c r="B30" s="151">
        <v>61</v>
      </c>
      <c r="C30" s="151" t="s">
        <v>25</v>
      </c>
      <c r="D30" s="152" t="s">
        <v>50</v>
      </c>
      <c r="E30" s="152" t="s">
        <v>15</v>
      </c>
      <c r="F30" s="152" t="s">
        <v>124</v>
      </c>
      <c r="G30" s="152" t="s">
        <v>191</v>
      </c>
      <c r="H30" s="152" t="s">
        <v>16</v>
      </c>
      <c r="I30" s="152">
        <v>1972</v>
      </c>
      <c r="J30" s="152" t="s">
        <v>24</v>
      </c>
      <c r="K30" s="152" t="s">
        <v>18</v>
      </c>
      <c r="L30" s="152">
        <v>10</v>
      </c>
      <c r="M30" s="153">
        <v>0.03365740740740741</v>
      </c>
      <c r="N30" s="154">
        <v>0.0033657407407407408</v>
      </c>
      <c r="O30" s="155">
        <v>10</v>
      </c>
      <c r="P30" s="157"/>
      <c r="Q30" s="157"/>
      <c r="R30" s="157"/>
      <c r="S30" s="157"/>
      <c r="T30" s="157"/>
      <c r="U30" s="157"/>
      <c r="V30" s="157"/>
      <c r="W30" s="157"/>
    </row>
    <row r="31" spans="1:23" s="216" customFormat="1" ht="12" customHeight="1">
      <c r="A31" s="215">
        <v>2</v>
      </c>
      <c r="B31" s="214">
        <v>72</v>
      </c>
      <c r="C31" s="214" t="s">
        <v>313</v>
      </c>
      <c r="D31" s="210" t="s">
        <v>305</v>
      </c>
      <c r="E31" s="210" t="s">
        <v>15</v>
      </c>
      <c r="F31" s="210" t="s">
        <v>26</v>
      </c>
      <c r="G31" s="210" t="s">
        <v>162</v>
      </c>
      <c r="H31" s="210" t="s">
        <v>36</v>
      </c>
      <c r="I31" s="210">
        <v>1977</v>
      </c>
      <c r="J31" s="210" t="s">
        <v>41</v>
      </c>
      <c r="K31" s="210" t="s">
        <v>18</v>
      </c>
      <c r="L31" s="210">
        <v>10</v>
      </c>
      <c r="M31" s="211">
        <v>0.034722222222222224</v>
      </c>
      <c r="N31" s="212">
        <v>0.0034722222222222225</v>
      </c>
      <c r="O31" s="213">
        <v>2</v>
      </c>
      <c r="P31" s="218"/>
      <c r="Q31" s="218"/>
      <c r="R31" s="218"/>
      <c r="S31" s="218"/>
      <c r="T31" s="218"/>
      <c r="U31" s="218"/>
      <c r="V31" s="218"/>
      <c r="W31" s="218"/>
    </row>
    <row r="32" spans="1:23" s="149" customFormat="1" ht="12" customHeight="1">
      <c r="A32" s="150">
        <v>24</v>
      </c>
      <c r="B32" s="151">
        <v>55</v>
      </c>
      <c r="C32" s="151" t="s">
        <v>120</v>
      </c>
      <c r="D32" s="152" t="s">
        <v>219</v>
      </c>
      <c r="E32" s="152" t="s">
        <v>15</v>
      </c>
      <c r="F32" s="152" t="s">
        <v>220</v>
      </c>
      <c r="G32" s="152" t="s">
        <v>221</v>
      </c>
      <c r="H32" s="152" t="s">
        <v>16</v>
      </c>
      <c r="I32" s="152">
        <v>1965</v>
      </c>
      <c r="J32" s="152" t="s">
        <v>27</v>
      </c>
      <c r="K32" s="152" t="s">
        <v>18</v>
      </c>
      <c r="L32" s="152">
        <v>10</v>
      </c>
      <c r="M32" s="153">
        <v>0.035277777777777776</v>
      </c>
      <c r="N32" s="154">
        <v>0.0035277777777777777</v>
      </c>
      <c r="O32" s="155">
        <v>3</v>
      </c>
      <c r="P32" s="157"/>
      <c r="Q32" s="157"/>
      <c r="R32" s="157"/>
      <c r="S32" s="157"/>
      <c r="T32" s="157"/>
      <c r="U32" s="157"/>
      <c r="V32" s="157"/>
      <c r="W32" s="157"/>
    </row>
    <row r="33" spans="1:23" s="149" customFormat="1" ht="12" customHeight="1">
      <c r="A33" s="150">
        <v>25</v>
      </c>
      <c r="B33" s="151">
        <v>2</v>
      </c>
      <c r="C33" s="151" t="s">
        <v>83</v>
      </c>
      <c r="D33" s="152" t="s">
        <v>203</v>
      </c>
      <c r="E33" s="152" t="s">
        <v>15</v>
      </c>
      <c r="F33" s="152" t="s">
        <v>204</v>
      </c>
      <c r="G33" s="152" t="s">
        <v>162</v>
      </c>
      <c r="H33" s="152" t="s">
        <v>16</v>
      </c>
      <c r="I33" s="152">
        <v>1986</v>
      </c>
      <c r="J33" s="152" t="s">
        <v>21</v>
      </c>
      <c r="K33" s="152" t="s">
        <v>18</v>
      </c>
      <c r="L33" s="152">
        <v>10</v>
      </c>
      <c r="M33" s="153">
        <v>0.0353587962962963</v>
      </c>
      <c r="N33" s="154">
        <v>0.0035358796296296297</v>
      </c>
      <c r="O33" s="180">
        <v>10</v>
      </c>
      <c r="P33" s="157"/>
      <c r="Q33" s="157"/>
      <c r="R33" s="157"/>
      <c r="S33" s="157"/>
      <c r="T33" s="157"/>
      <c r="U33" s="157"/>
      <c r="V33" s="157"/>
      <c r="W33" s="157"/>
    </row>
    <row r="34" spans="1:23" s="541" customFormat="1" ht="12.75">
      <c r="A34" s="150">
        <v>26</v>
      </c>
      <c r="B34" s="542">
        <v>36</v>
      </c>
      <c r="C34" s="151" t="s">
        <v>85</v>
      </c>
      <c r="D34" s="152" t="s">
        <v>207</v>
      </c>
      <c r="E34" s="152" t="s">
        <v>15</v>
      </c>
      <c r="F34" s="152" t="s">
        <v>173</v>
      </c>
      <c r="G34" s="152" t="s">
        <v>174</v>
      </c>
      <c r="H34" s="152" t="s">
        <v>16</v>
      </c>
      <c r="I34" s="152">
        <v>1966</v>
      </c>
      <c r="J34" s="543" t="s">
        <v>27</v>
      </c>
      <c r="K34" s="152" t="s">
        <v>18</v>
      </c>
      <c r="L34" s="152">
        <v>10</v>
      </c>
      <c r="M34" s="153">
        <v>0.03546296296296297</v>
      </c>
      <c r="N34" s="154">
        <v>0.0035462962962962965</v>
      </c>
      <c r="O34" s="622">
        <v>4</v>
      </c>
      <c r="P34" s="107"/>
      <c r="Q34" s="107"/>
      <c r="R34" s="107"/>
      <c r="S34" s="107"/>
      <c r="T34" s="107"/>
      <c r="U34" s="107"/>
      <c r="V34" s="107"/>
      <c r="W34" s="107"/>
    </row>
    <row r="35" spans="1:23" s="149" customFormat="1" ht="12" customHeight="1">
      <c r="A35" s="150">
        <v>27</v>
      </c>
      <c r="B35" s="151">
        <v>43</v>
      </c>
      <c r="C35" s="151" t="s">
        <v>38</v>
      </c>
      <c r="D35" s="152" t="s">
        <v>314</v>
      </c>
      <c r="E35" s="152" t="s">
        <v>15</v>
      </c>
      <c r="F35" s="152" t="s">
        <v>166</v>
      </c>
      <c r="G35" s="152" t="s">
        <v>129</v>
      </c>
      <c r="H35" s="152" t="s">
        <v>16</v>
      </c>
      <c r="I35" s="152">
        <v>1971</v>
      </c>
      <c r="J35" s="152" t="s">
        <v>24</v>
      </c>
      <c r="K35" s="152" t="s">
        <v>18</v>
      </c>
      <c r="L35" s="152">
        <v>10</v>
      </c>
      <c r="M35" s="153">
        <v>0.035543981481481475</v>
      </c>
      <c r="N35" s="154">
        <v>0.0035543981481481477</v>
      </c>
      <c r="O35" s="155">
        <v>11</v>
      </c>
      <c r="P35" s="157"/>
      <c r="Q35" s="157"/>
      <c r="R35" s="157"/>
      <c r="S35" s="157"/>
      <c r="T35" s="157"/>
      <c r="U35" s="157"/>
      <c r="V35" s="157"/>
      <c r="W35" s="157"/>
    </row>
    <row r="36" spans="1:23" s="149" customFormat="1" ht="12" customHeight="1">
      <c r="A36" s="150">
        <v>28</v>
      </c>
      <c r="B36" s="151">
        <v>44</v>
      </c>
      <c r="C36" s="151" t="s">
        <v>270</v>
      </c>
      <c r="D36" s="152" t="s">
        <v>315</v>
      </c>
      <c r="E36" s="152" t="s">
        <v>15</v>
      </c>
      <c r="F36" s="152" t="s">
        <v>20</v>
      </c>
      <c r="G36" s="152" t="s">
        <v>316</v>
      </c>
      <c r="H36" s="152" t="s">
        <v>16</v>
      </c>
      <c r="I36" s="152">
        <v>1985</v>
      </c>
      <c r="J36" s="152" t="s">
        <v>21</v>
      </c>
      <c r="K36" s="152" t="s">
        <v>18</v>
      </c>
      <c r="L36" s="152">
        <v>10</v>
      </c>
      <c r="M36" s="153">
        <v>0.03577546296296296</v>
      </c>
      <c r="N36" s="154">
        <v>0.003577546296296296</v>
      </c>
      <c r="O36" s="155">
        <v>11</v>
      </c>
      <c r="P36" s="157"/>
      <c r="Q36" s="157"/>
      <c r="R36" s="157"/>
      <c r="S36" s="157"/>
      <c r="T36" s="157"/>
      <c r="U36" s="157"/>
      <c r="V36" s="157"/>
      <c r="W36" s="157"/>
    </row>
    <row r="37" spans="1:23" s="149" customFormat="1" ht="12" customHeight="1">
      <c r="A37" s="150">
        <v>29</v>
      </c>
      <c r="B37" s="151">
        <v>40</v>
      </c>
      <c r="C37" s="151" t="s">
        <v>25</v>
      </c>
      <c r="D37" s="152" t="s">
        <v>317</v>
      </c>
      <c r="E37" s="152" t="s">
        <v>15</v>
      </c>
      <c r="F37" s="152" t="s">
        <v>166</v>
      </c>
      <c r="G37" s="152" t="s">
        <v>129</v>
      </c>
      <c r="H37" s="152" t="s">
        <v>16</v>
      </c>
      <c r="I37" s="152">
        <v>1970</v>
      </c>
      <c r="J37" s="152" t="s">
        <v>24</v>
      </c>
      <c r="K37" s="152" t="s">
        <v>18</v>
      </c>
      <c r="L37" s="152">
        <v>10</v>
      </c>
      <c r="M37" s="153">
        <v>0.03594907407407407</v>
      </c>
      <c r="N37" s="154">
        <v>0.003594907407407407</v>
      </c>
      <c r="O37" s="180">
        <v>12</v>
      </c>
      <c r="P37" s="157"/>
      <c r="Q37" s="157"/>
      <c r="R37" s="157"/>
      <c r="S37" s="157"/>
      <c r="T37" s="157"/>
      <c r="U37" s="157"/>
      <c r="V37" s="157"/>
      <c r="W37" s="157"/>
    </row>
    <row r="38" spans="1:23" s="149" customFormat="1" ht="12" customHeight="1">
      <c r="A38" s="150">
        <v>30</v>
      </c>
      <c r="B38" s="151">
        <v>22</v>
      </c>
      <c r="C38" s="151" t="s">
        <v>218</v>
      </c>
      <c r="D38" s="152" t="s">
        <v>171</v>
      </c>
      <c r="E38" s="152" t="s">
        <v>15</v>
      </c>
      <c r="F38" s="152" t="s">
        <v>194</v>
      </c>
      <c r="G38" s="152" t="s">
        <v>194</v>
      </c>
      <c r="H38" s="152" t="s">
        <v>16</v>
      </c>
      <c r="I38" s="152">
        <v>1973</v>
      </c>
      <c r="J38" s="152" t="s">
        <v>24</v>
      </c>
      <c r="K38" s="152" t="s">
        <v>18</v>
      </c>
      <c r="L38" s="152">
        <v>10</v>
      </c>
      <c r="M38" s="153">
        <v>0.036099537037037034</v>
      </c>
      <c r="N38" s="154">
        <v>0.0036099537037037033</v>
      </c>
      <c r="O38" s="180">
        <v>13</v>
      </c>
      <c r="P38" s="157"/>
      <c r="Q38" s="157"/>
      <c r="R38" s="157"/>
      <c r="S38" s="157"/>
      <c r="T38" s="157"/>
      <c r="U38" s="157"/>
      <c r="V38" s="157"/>
      <c r="W38" s="157"/>
    </row>
    <row r="39" spans="1:23" s="149" customFormat="1" ht="12" customHeight="1">
      <c r="A39" s="150">
        <v>31</v>
      </c>
      <c r="B39" s="151">
        <v>6</v>
      </c>
      <c r="C39" s="151" t="s">
        <v>83</v>
      </c>
      <c r="D39" s="152" t="s">
        <v>181</v>
      </c>
      <c r="E39" s="152" t="s">
        <v>15</v>
      </c>
      <c r="F39" s="152" t="s">
        <v>126</v>
      </c>
      <c r="G39" s="152" t="s">
        <v>209</v>
      </c>
      <c r="H39" s="152" t="s">
        <v>16</v>
      </c>
      <c r="I39" s="152">
        <v>1969</v>
      </c>
      <c r="J39" s="152" t="s">
        <v>24</v>
      </c>
      <c r="K39" s="152" t="s">
        <v>18</v>
      </c>
      <c r="L39" s="152">
        <v>10</v>
      </c>
      <c r="M39" s="153">
        <v>0.03614583333333333</v>
      </c>
      <c r="N39" s="154">
        <v>0.003614583333333333</v>
      </c>
      <c r="O39" s="180">
        <v>14</v>
      </c>
      <c r="P39" s="157"/>
      <c r="Q39" s="157"/>
      <c r="R39" s="157"/>
      <c r="S39" s="157"/>
      <c r="T39" s="157"/>
      <c r="U39" s="157"/>
      <c r="V39" s="157"/>
      <c r="W39" s="157"/>
    </row>
    <row r="40" spans="1:23" s="149" customFormat="1" ht="12" customHeight="1">
      <c r="A40" s="150">
        <v>32</v>
      </c>
      <c r="B40" s="151">
        <v>19</v>
      </c>
      <c r="C40" s="151" t="s">
        <v>120</v>
      </c>
      <c r="D40" s="152" t="s">
        <v>214</v>
      </c>
      <c r="E40" s="152" t="s">
        <v>15</v>
      </c>
      <c r="F40" s="152" t="s">
        <v>15</v>
      </c>
      <c r="G40" s="152" t="s">
        <v>215</v>
      </c>
      <c r="H40" s="152" t="s">
        <v>16</v>
      </c>
      <c r="I40" s="152">
        <v>1972</v>
      </c>
      <c r="J40" s="152" t="s">
        <v>24</v>
      </c>
      <c r="K40" s="152" t="s">
        <v>18</v>
      </c>
      <c r="L40" s="152">
        <v>10</v>
      </c>
      <c r="M40" s="153">
        <v>0.03619212962962963</v>
      </c>
      <c r="N40" s="154">
        <v>0.003619212962962963</v>
      </c>
      <c r="O40" s="155">
        <v>15</v>
      </c>
      <c r="P40" s="157"/>
      <c r="Q40" s="157"/>
      <c r="R40" s="157"/>
      <c r="S40" s="157"/>
      <c r="T40" s="157"/>
      <c r="U40" s="157"/>
      <c r="V40" s="157"/>
      <c r="W40" s="157"/>
    </row>
    <row r="41" spans="1:23" s="216" customFormat="1" ht="12" customHeight="1">
      <c r="A41" s="215">
        <v>3</v>
      </c>
      <c r="B41" s="214">
        <v>25</v>
      </c>
      <c r="C41" s="214" t="s">
        <v>182</v>
      </c>
      <c r="D41" s="210" t="s">
        <v>183</v>
      </c>
      <c r="E41" s="210" t="s">
        <v>15</v>
      </c>
      <c r="F41" s="210" t="s">
        <v>23</v>
      </c>
      <c r="G41" s="210" t="s">
        <v>301</v>
      </c>
      <c r="H41" s="210" t="s">
        <v>36</v>
      </c>
      <c r="I41" s="210">
        <v>1976</v>
      </c>
      <c r="J41" s="210" t="s">
        <v>41</v>
      </c>
      <c r="K41" s="210" t="s">
        <v>18</v>
      </c>
      <c r="L41" s="210">
        <v>10</v>
      </c>
      <c r="M41" s="211">
        <v>0.036458333333333336</v>
      </c>
      <c r="N41" s="212">
        <v>0.0036458333333333334</v>
      </c>
      <c r="O41" s="217">
        <v>3</v>
      </c>
      <c r="P41" s="218"/>
      <c r="Q41" s="218"/>
      <c r="R41" s="218"/>
      <c r="S41" s="218"/>
      <c r="T41" s="218"/>
      <c r="U41" s="218"/>
      <c r="V41" s="218"/>
      <c r="W41" s="218"/>
    </row>
    <row r="42" spans="1:23" s="149" customFormat="1" ht="12" customHeight="1">
      <c r="A42" s="150">
        <v>33</v>
      </c>
      <c r="B42" s="151">
        <v>75</v>
      </c>
      <c r="C42" s="151" t="s">
        <v>25</v>
      </c>
      <c r="D42" s="152" t="s">
        <v>318</v>
      </c>
      <c r="E42" s="152" t="s">
        <v>15</v>
      </c>
      <c r="F42" s="152" t="s">
        <v>15</v>
      </c>
      <c r="G42" s="152" t="s">
        <v>217</v>
      </c>
      <c r="H42" s="152" t="s">
        <v>16</v>
      </c>
      <c r="I42" s="152">
        <v>1981</v>
      </c>
      <c r="J42" s="152" t="s">
        <v>21</v>
      </c>
      <c r="K42" s="152" t="s">
        <v>18</v>
      </c>
      <c r="L42" s="152">
        <v>10</v>
      </c>
      <c r="M42" s="153">
        <v>0.036585648148148145</v>
      </c>
      <c r="N42" s="154">
        <v>0.0036585648148148146</v>
      </c>
      <c r="O42" s="180">
        <v>12</v>
      </c>
      <c r="P42" s="157"/>
      <c r="Q42" s="157"/>
      <c r="R42" s="157"/>
      <c r="S42" s="157"/>
      <c r="T42" s="157"/>
      <c r="U42" s="157"/>
      <c r="V42" s="157"/>
      <c r="W42" s="157"/>
    </row>
    <row r="43" spans="1:23" s="216" customFormat="1" ht="12" customHeight="1">
      <c r="A43" s="215">
        <v>4</v>
      </c>
      <c r="B43" s="214">
        <v>31</v>
      </c>
      <c r="C43" s="214" t="s">
        <v>319</v>
      </c>
      <c r="D43" s="210" t="s">
        <v>320</v>
      </c>
      <c r="E43" s="210" t="s">
        <v>15</v>
      </c>
      <c r="F43" s="210" t="s">
        <v>26</v>
      </c>
      <c r="G43" s="210" t="s">
        <v>162</v>
      </c>
      <c r="H43" s="210" t="s">
        <v>36</v>
      </c>
      <c r="I43" s="210">
        <v>1990</v>
      </c>
      <c r="J43" s="210" t="s">
        <v>165</v>
      </c>
      <c r="K43" s="210" t="s">
        <v>18</v>
      </c>
      <c r="L43" s="210">
        <v>10</v>
      </c>
      <c r="M43" s="211">
        <v>0.03704861111111111</v>
      </c>
      <c r="N43" s="212">
        <v>0.003704861111111111</v>
      </c>
      <c r="O43" s="217">
        <v>1</v>
      </c>
      <c r="P43" s="218"/>
      <c r="Q43" s="218"/>
      <c r="R43" s="218"/>
      <c r="S43" s="218"/>
      <c r="T43" s="218"/>
      <c r="U43" s="218"/>
      <c r="V43" s="218"/>
      <c r="W43" s="218"/>
    </row>
    <row r="44" spans="1:23" s="216" customFormat="1" ht="12" customHeight="1">
      <c r="A44" s="215">
        <v>5</v>
      </c>
      <c r="B44" s="214">
        <v>51</v>
      </c>
      <c r="C44" s="214" t="s">
        <v>182</v>
      </c>
      <c r="D44" s="210" t="s">
        <v>321</v>
      </c>
      <c r="E44" s="210" t="s">
        <v>15</v>
      </c>
      <c r="F44" s="210" t="s">
        <v>257</v>
      </c>
      <c r="G44" s="210" t="s">
        <v>257</v>
      </c>
      <c r="H44" s="210" t="s">
        <v>36</v>
      </c>
      <c r="I44" s="210">
        <v>1993</v>
      </c>
      <c r="J44" s="210" t="s">
        <v>165</v>
      </c>
      <c r="K44" s="210" t="s">
        <v>18</v>
      </c>
      <c r="L44" s="210">
        <v>10</v>
      </c>
      <c r="M44" s="211">
        <v>0.037071759259259256</v>
      </c>
      <c r="N44" s="212">
        <v>0.0037071759259259254</v>
      </c>
      <c r="O44" s="213">
        <v>2</v>
      </c>
      <c r="P44" s="218"/>
      <c r="Q44" s="218"/>
      <c r="R44" s="218"/>
      <c r="S44" s="218"/>
      <c r="T44" s="218"/>
      <c r="U44" s="218"/>
      <c r="V44" s="218"/>
      <c r="W44" s="218"/>
    </row>
    <row r="45" spans="1:23" s="149" customFormat="1" ht="12" customHeight="1">
      <c r="A45" s="150">
        <v>34</v>
      </c>
      <c r="B45" s="151">
        <v>74</v>
      </c>
      <c r="C45" s="151" t="s">
        <v>35</v>
      </c>
      <c r="D45" s="152" t="s">
        <v>322</v>
      </c>
      <c r="E45" s="152" t="s">
        <v>15</v>
      </c>
      <c r="F45" s="152" t="s">
        <v>15</v>
      </c>
      <c r="G45" s="152" t="s">
        <v>15</v>
      </c>
      <c r="H45" s="152" t="s">
        <v>16</v>
      </c>
      <c r="I45" s="152">
        <v>1976</v>
      </c>
      <c r="J45" s="152" t="s">
        <v>24</v>
      </c>
      <c r="K45" s="152" t="s">
        <v>18</v>
      </c>
      <c r="L45" s="152">
        <v>10</v>
      </c>
      <c r="M45" s="153">
        <v>0.037349537037037035</v>
      </c>
      <c r="N45" s="154">
        <v>0.0037349537037037034</v>
      </c>
      <c r="O45" s="222">
        <v>16</v>
      </c>
      <c r="P45" s="157"/>
      <c r="Q45" s="157"/>
      <c r="R45" s="157"/>
      <c r="S45" s="157"/>
      <c r="T45" s="157"/>
      <c r="U45" s="157"/>
      <c r="V45" s="157"/>
      <c r="W45" s="157"/>
    </row>
    <row r="46" spans="1:23" s="149" customFormat="1" ht="12" customHeight="1">
      <c r="A46" s="150">
        <v>35</v>
      </c>
      <c r="B46" s="151">
        <v>7</v>
      </c>
      <c r="C46" s="151" t="s">
        <v>200</v>
      </c>
      <c r="D46" s="152" t="s">
        <v>201</v>
      </c>
      <c r="E46" s="152" t="s">
        <v>15</v>
      </c>
      <c r="F46" s="152" t="s">
        <v>202</v>
      </c>
      <c r="G46" s="152" t="s">
        <v>199</v>
      </c>
      <c r="H46" s="152" t="s">
        <v>16</v>
      </c>
      <c r="I46" s="152">
        <v>1951</v>
      </c>
      <c r="J46" s="152" t="s">
        <v>45</v>
      </c>
      <c r="K46" s="152" t="s">
        <v>18</v>
      </c>
      <c r="L46" s="152">
        <v>10</v>
      </c>
      <c r="M46" s="153">
        <v>0.037453703703703704</v>
      </c>
      <c r="N46" s="154">
        <v>0.0037453703703703703</v>
      </c>
      <c r="O46" s="155">
        <v>1</v>
      </c>
      <c r="P46" s="157"/>
      <c r="Q46" s="157"/>
      <c r="R46" s="157"/>
      <c r="S46" s="157"/>
      <c r="T46" s="157"/>
      <c r="U46" s="157"/>
      <c r="V46" s="157"/>
      <c r="W46" s="157"/>
    </row>
    <row r="47" spans="1:23" s="149" customFormat="1" ht="12" customHeight="1">
      <c r="A47" s="150">
        <v>36</v>
      </c>
      <c r="B47" s="151">
        <v>30</v>
      </c>
      <c r="C47" s="151" t="s">
        <v>31</v>
      </c>
      <c r="D47" s="152" t="s">
        <v>32</v>
      </c>
      <c r="E47" s="152" t="s">
        <v>15</v>
      </c>
      <c r="F47" s="152" t="s">
        <v>15</v>
      </c>
      <c r="G47" s="152" t="s">
        <v>15</v>
      </c>
      <c r="H47" s="152" t="s">
        <v>16</v>
      </c>
      <c r="I47" s="152">
        <v>1960</v>
      </c>
      <c r="J47" s="152" t="s">
        <v>27</v>
      </c>
      <c r="K47" s="152" t="s">
        <v>18</v>
      </c>
      <c r="L47" s="152">
        <v>10</v>
      </c>
      <c r="M47" s="153">
        <v>0.037696759259259256</v>
      </c>
      <c r="N47" s="154">
        <v>0.0037696759259259255</v>
      </c>
      <c r="O47" s="155">
        <v>5</v>
      </c>
      <c r="P47" s="157"/>
      <c r="Q47" s="157"/>
      <c r="R47" s="157"/>
      <c r="S47" s="157"/>
      <c r="T47" s="157"/>
      <c r="U47" s="157"/>
      <c r="V47" s="157"/>
      <c r="W47" s="157"/>
    </row>
    <row r="48" spans="1:23" s="216" customFormat="1" ht="12" customHeight="1">
      <c r="A48" s="215">
        <v>6</v>
      </c>
      <c r="B48" s="214">
        <v>63</v>
      </c>
      <c r="C48" s="214" t="s">
        <v>210</v>
      </c>
      <c r="D48" s="210" t="s">
        <v>323</v>
      </c>
      <c r="E48" s="210" t="s">
        <v>15</v>
      </c>
      <c r="F48" s="210" t="s">
        <v>126</v>
      </c>
      <c r="G48" s="210" t="s">
        <v>126</v>
      </c>
      <c r="H48" s="210" t="s">
        <v>36</v>
      </c>
      <c r="I48" s="210">
        <v>1983</v>
      </c>
      <c r="J48" s="210" t="s">
        <v>37</v>
      </c>
      <c r="K48" s="210" t="s">
        <v>18</v>
      </c>
      <c r="L48" s="210">
        <v>10</v>
      </c>
      <c r="M48" s="211">
        <v>0.03784722222222222</v>
      </c>
      <c r="N48" s="212">
        <v>0.003784722222222222</v>
      </c>
      <c r="O48" s="217">
        <v>1</v>
      </c>
      <c r="P48" s="218"/>
      <c r="Q48" s="218"/>
      <c r="R48" s="218"/>
      <c r="S48" s="218"/>
      <c r="T48" s="218"/>
      <c r="U48" s="218"/>
      <c r="V48" s="218"/>
      <c r="W48" s="218"/>
    </row>
    <row r="49" spans="1:23" s="149" customFormat="1" ht="12.75">
      <c r="A49" s="150">
        <v>37</v>
      </c>
      <c r="B49" s="151">
        <v>47</v>
      </c>
      <c r="C49" s="151" t="s">
        <v>222</v>
      </c>
      <c r="D49" s="152" t="s">
        <v>324</v>
      </c>
      <c r="E49" s="152" t="s">
        <v>15</v>
      </c>
      <c r="F49" s="152" t="s">
        <v>23</v>
      </c>
      <c r="G49" s="152" t="s">
        <v>23</v>
      </c>
      <c r="H49" s="152" t="s">
        <v>16</v>
      </c>
      <c r="I49" s="152">
        <v>1993</v>
      </c>
      <c r="J49" s="152" t="s">
        <v>17</v>
      </c>
      <c r="K49" s="152" t="s">
        <v>18</v>
      </c>
      <c r="L49" s="152">
        <v>10</v>
      </c>
      <c r="M49" s="153">
        <v>0.03824074074074074</v>
      </c>
      <c r="N49" s="154">
        <v>0.0038240740740740744</v>
      </c>
      <c r="O49" s="180">
        <v>3</v>
      </c>
      <c r="P49" s="157"/>
      <c r="Q49" s="157"/>
      <c r="R49" s="157"/>
      <c r="S49" s="157"/>
      <c r="T49" s="157"/>
      <c r="U49" s="157"/>
      <c r="V49" s="157"/>
      <c r="W49" s="157"/>
    </row>
    <row r="50" spans="1:23" s="149" customFormat="1" ht="12" customHeight="1">
      <c r="A50" s="150">
        <v>38</v>
      </c>
      <c r="B50" s="151">
        <v>37</v>
      </c>
      <c r="C50" s="151" t="s">
        <v>190</v>
      </c>
      <c r="D50" s="152" t="s">
        <v>172</v>
      </c>
      <c r="E50" s="152" t="s">
        <v>15</v>
      </c>
      <c r="F50" s="152" t="s">
        <v>173</v>
      </c>
      <c r="G50" s="152" t="s">
        <v>174</v>
      </c>
      <c r="H50" s="152" t="s">
        <v>16</v>
      </c>
      <c r="I50" s="152">
        <v>1950</v>
      </c>
      <c r="J50" s="152" t="s">
        <v>45</v>
      </c>
      <c r="K50" s="152" t="s">
        <v>18</v>
      </c>
      <c r="L50" s="152">
        <v>10</v>
      </c>
      <c r="M50" s="153">
        <v>0.03884259259259259</v>
      </c>
      <c r="N50" s="154">
        <v>0.0038842592592592587</v>
      </c>
      <c r="O50" s="155">
        <v>2</v>
      </c>
      <c r="P50" s="157"/>
      <c r="Q50" s="157"/>
      <c r="R50" s="157"/>
      <c r="S50" s="157"/>
      <c r="T50" s="157"/>
      <c r="U50" s="157"/>
      <c r="V50" s="157"/>
      <c r="W50" s="157"/>
    </row>
    <row r="51" spans="1:23" s="149" customFormat="1" ht="12" customHeight="1">
      <c r="A51" s="150">
        <v>39</v>
      </c>
      <c r="B51" s="151">
        <v>8</v>
      </c>
      <c r="C51" s="151" t="s">
        <v>189</v>
      </c>
      <c r="D51" s="152" t="s">
        <v>193</v>
      </c>
      <c r="E51" s="152" t="s">
        <v>15</v>
      </c>
      <c r="F51" s="152" t="s">
        <v>194</v>
      </c>
      <c r="G51" s="152" t="s">
        <v>325</v>
      </c>
      <c r="H51" s="152" t="s">
        <v>16</v>
      </c>
      <c r="I51" s="152">
        <v>1993</v>
      </c>
      <c r="J51" s="152" t="s">
        <v>17</v>
      </c>
      <c r="K51" s="152" t="s">
        <v>18</v>
      </c>
      <c r="L51" s="152">
        <v>10</v>
      </c>
      <c r="M51" s="153">
        <v>0.039155092592592596</v>
      </c>
      <c r="N51" s="154">
        <v>0.003915509259259259</v>
      </c>
      <c r="O51" s="155">
        <v>4</v>
      </c>
      <c r="P51" s="157"/>
      <c r="Q51" s="157"/>
      <c r="R51" s="157"/>
      <c r="S51" s="157"/>
      <c r="T51" s="157"/>
      <c r="U51" s="157"/>
      <c r="V51" s="157"/>
      <c r="W51" s="157"/>
    </row>
    <row r="52" spans="1:23" s="216" customFormat="1" ht="12" customHeight="1">
      <c r="A52" s="215">
        <v>7</v>
      </c>
      <c r="B52" s="214">
        <v>11</v>
      </c>
      <c r="C52" s="214" t="s">
        <v>326</v>
      </c>
      <c r="D52" s="210" t="s">
        <v>290</v>
      </c>
      <c r="E52" s="210" t="s">
        <v>15</v>
      </c>
      <c r="F52" s="210" t="s">
        <v>202</v>
      </c>
      <c r="G52" s="210" t="s">
        <v>199</v>
      </c>
      <c r="H52" s="210" t="s">
        <v>36</v>
      </c>
      <c r="I52" s="210">
        <v>1978</v>
      </c>
      <c r="J52" s="210" t="s">
        <v>37</v>
      </c>
      <c r="K52" s="210" t="s">
        <v>18</v>
      </c>
      <c r="L52" s="210">
        <v>10</v>
      </c>
      <c r="M52" s="211">
        <v>0.03940972222222222</v>
      </c>
      <c r="N52" s="212">
        <v>0.0039409722222222224</v>
      </c>
      <c r="O52" s="213">
        <v>2</v>
      </c>
      <c r="P52" s="218"/>
      <c r="Q52" s="218"/>
      <c r="R52" s="218"/>
      <c r="S52" s="218"/>
      <c r="T52" s="218"/>
      <c r="U52" s="218"/>
      <c r="V52" s="218"/>
      <c r="W52" s="218"/>
    </row>
    <row r="53" spans="1:23" s="216" customFormat="1" ht="12" customHeight="1">
      <c r="A53" s="215">
        <v>8</v>
      </c>
      <c r="B53" s="214">
        <v>17</v>
      </c>
      <c r="C53" s="214" t="s">
        <v>223</v>
      </c>
      <c r="D53" s="210" t="s">
        <v>224</v>
      </c>
      <c r="E53" s="210" t="s">
        <v>15</v>
      </c>
      <c r="F53" s="210" t="s">
        <v>202</v>
      </c>
      <c r="G53" s="210" t="s">
        <v>199</v>
      </c>
      <c r="H53" s="210" t="s">
        <v>36</v>
      </c>
      <c r="I53" s="210">
        <v>2000</v>
      </c>
      <c r="J53" s="210" t="s">
        <v>165</v>
      </c>
      <c r="K53" s="210" t="s">
        <v>18</v>
      </c>
      <c r="L53" s="210">
        <v>10</v>
      </c>
      <c r="M53" s="211">
        <v>0.039525462962962964</v>
      </c>
      <c r="N53" s="212">
        <v>0.003952546296296296</v>
      </c>
      <c r="O53" s="213">
        <v>3</v>
      </c>
      <c r="P53" s="218"/>
      <c r="Q53" s="218"/>
      <c r="R53" s="218"/>
      <c r="S53" s="218"/>
      <c r="T53" s="218"/>
      <c r="U53" s="218"/>
      <c r="V53" s="218"/>
      <c r="W53" s="218"/>
    </row>
    <row r="54" spans="1:23" s="149" customFormat="1" ht="12" customHeight="1">
      <c r="A54" s="150">
        <v>40</v>
      </c>
      <c r="B54" s="158">
        <v>45</v>
      </c>
      <c r="C54" s="158" t="s">
        <v>198</v>
      </c>
      <c r="D54" s="159" t="s">
        <v>216</v>
      </c>
      <c r="E54" s="159" t="s">
        <v>15</v>
      </c>
      <c r="F54" s="159" t="s">
        <v>26</v>
      </c>
      <c r="G54" s="159" t="s">
        <v>162</v>
      </c>
      <c r="H54" s="159" t="s">
        <v>16</v>
      </c>
      <c r="I54" s="159">
        <v>1973</v>
      </c>
      <c r="J54" s="159" t="s">
        <v>24</v>
      </c>
      <c r="K54" s="152" t="s">
        <v>18</v>
      </c>
      <c r="L54" s="152">
        <v>10</v>
      </c>
      <c r="M54" s="153">
        <v>0.040138888888888884</v>
      </c>
      <c r="N54" s="154">
        <v>0.004013888888888888</v>
      </c>
      <c r="O54" s="155">
        <v>17</v>
      </c>
      <c r="P54" s="157"/>
      <c r="Q54" s="157"/>
      <c r="R54" s="157"/>
      <c r="S54" s="157"/>
      <c r="T54" s="157"/>
      <c r="U54" s="157"/>
      <c r="V54" s="157"/>
      <c r="W54" s="157"/>
    </row>
    <row r="55" spans="1:23" s="149" customFormat="1" ht="12" customHeight="1">
      <c r="A55" s="150">
        <v>41</v>
      </c>
      <c r="B55" s="151">
        <v>56</v>
      </c>
      <c r="C55" s="151" t="s">
        <v>52</v>
      </c>
      <c r="D55" s="152" t="s">
        <v>53</v>
      </c>
      <c r="E55" s="152" t="s">
        <v>15</v>
      </c>
      <c r="F55" s="152" t="s">
        <v>15</v>
      </c>
      <c r="G55" s="152" t="s">
        <v>15</v>
      </c>
      <c r="H55" s="152" t="s">
        <v>16</v>
      </c>
      <c r="I55" s="152">
        <v>1962</v>
      </c>
      <c r="J55" s="152" t="s">
        <v>27</v>
      </c>
      <c r="K55" s="152" t="s">
        <v>18</v>
      </c>
      <c r="L55" s="152">
        <v>10</v>
      </c>
      <c r="M55" s="153">
        <v>0.04164351851851852</v>
      </c>
      <c r="N55" s="154">
        <v>0.004164351851851851</v>
      </c>
      <c r="O55" s="180">
        <v>6</v>
      </c>
      <c r="P55" s="157"/>
      <c r="Q55" s="157"/>
      <c r="R55" s="157"/>
      <c r="S55" s="157"/>
      <c r="T55" s="157"/>
      <c r="U55" s="157"/>
      <c r="V55" s="157"/>
      <c r="W55" s="157"/>
    </row>
    <row r="56" spans="1:23" s="149" customFormat="1" ht="12" customHeight="1">
      <c r="A56" s="150">
        <v>42</v>
      </c>
      <c r="B56" s="151">
        <v>58</v>
      </c>
      <c r="C56" s="151" t="s">
        <v>39</v>
      </c>
      <c r="D56" s="152" t="s">
        <v>40</v>
      </c>
      <c r="E56" s="152" t="s">
        <v>15</v>
      </c>
      <c r="F56" s="152" t="s">
        <v>15</v>
      </c>
      <c r="G56" s="152" t="s">
        <v>15</v>
      </c>
      <c r="H56" s="152" t="s">
        <v>16</v>
      </c>
      <c r="I56" s="152">
        <v>1959</v>
      </c>
      <c r="J56" s="152" t="s">
        <v>27</v>
      </c>
      <c r="K56" s="152" t="s">
        <v>18</v>
      </c>
      <c r="L56" s="152">
        <v>10</v>
      </c>
      <c r="M56" s="153">
        <v>0.04164351851851852</v>
      </c>
      <c r="N56" s="154">
        <v>0.004164351851851851</v>
      </c>
      <c r="O56" s="155">
        <v>7</v>
      </c>
      <c r="P56" s="157"/>
      <c r="Q56" s="157"/>
      <c r="R56" s="157"/>
      <c r="S56" s="157"/>
      <c r="T56" s="157"/>
      <c r="U56" s="157"/>
      <c r="V56" s="157"/>
      <c r="W56" s="157"/>
    </row>
    <row r="57" spans="1:23" s="216" customFormat="1" ht="12" customHeight="1">
      <c r="A57" s="215">
        <v>9</v>
      </c>
      <c r="B57" s="214">
        <v>35</v>
      </c>
      <c r="C57" s="214" t="s">
        <v>327</v>
      </c>
      <c r="D57" s="210" t="s">
        <v>207</v>
      </c>
      <c r="E57" s="210" t="s">
        <v>15</v>
      </c>
      <c r="F57" s="210" t="s">
        <v>206</v>
      </c>
      <c r="G57" s="210" t="s">
        <v>174</v>
      </c>
      <c r="H57" s="210" t="s">
        <v>36</v>
      </c>
      <c r="I57" s="210">
        <v>1965</v>
      </c>
      <c r="J57" s="210" t="s">
        <v>42</v>
      </c>
      <c r="K57" s="210" t="s">
        <v>18</v>
      </c>
      <c r="L57" s="210">
        <v>10</v>
      </c>
      <c r="M57" s="211">
        <v>0.042928240740740746</v>
      </c>
      <c r="N57" s="212">
        <v>0.004292824074074075</v>
      </c>
      <c r="O57" s="213">
        <v>1</v>
      </c>
      <c r="P57" s="218"/>
      <c r="Q57" s="218"/>
      <c r="R57" s="218"/>
      <c r="S57" s="218"/>
      <c r="T57" s="218"/>
      <c r="U57" s="218"/>
      <c r="V57" s="218"/>
      <c r="W57" s="218"/>
    </row>
    <row r="58" spans="1:23" s="149" customFormat="1" ht="12" customHeight="1">
      <c r="A58" s="150">
        <v>43</v>
      </c>
      <c r="B58" s="151">
        <v>68</v>
      </c>
      <c r="C58" s="151" t="s">
        <v>43</v>
      </c>
      <c r="D58" s="152" t="s">
        <v>44</v>
      </c>
      <c r="E58" s="152" t="s">
        <v>15</v>
      </c>
      <c r="F58" s="152" t="s">
        <v>15</v>
      </c>
      <c r="G58" s="152" t="s">
        <v>162</v>
      </c>
      <c r="H58" s="152" t="s">
        <v>16</v>
      </c>
      <c r="I58" s="152">
        <v>1949</v>
      </c>
      <c r="J58" s="152" t="s">
        <v>45</v>
      </c>
      <c r="K58" s="152" t="s">
        <v>18</v>
      </c>
      <c r="L58" s="152">
        <v>10</v>
      </c>
      <c r="M58" s="153">
        <v>0.04372685185185185</v>
      </c>
      <c r="N58" s="154">
        <v>0.004372685185185185</v>
      </c>
      <c r="O58" s="180">
        <v>3</v>
      </c>
      <c r="P58" s="157"/>
      <c r="Q58" s="157"/>
      <c r="R58" s="157"/>
      <c r="S58" s="157"/>
      <c r="T58" s="157"/>
      <c r="U58" s="157"/>
      <c r="V58" s="157"/>
      <c r="W58" s="157"/>
    </row>
    <row r="59" spans="1:23" s="149" customFormat="1" ht="12" customHeight="1">
      <c r="A59" s="150">
        <v>44</v>
      </c>
      <c r="B59" s="151">
        <v>26</v>
      </c>
      <c r="C59" s="151" t="s">
        <v>211</v>
      </c>
      <c r="D59" s="152" t="s">
        <v>212</v>
      </c>
      <c r="E59" s="152" t="s">
        <v>15</v>
      </c>
      <c r="F59" s="152" t="s">
        <v>23</v>
      </c>
      <c r="G59" s="152" t="s">
        <v>301</v>
      </c>
      <c r="H59" s="152" t="s">
        <v>16</v>
      </c>
      <c r="I59" s="152">
        <v>1975</v>
      </c>
      <c r="J59" s="152" t="s">
        <v>24</v>
      </c>
      <c r="K59" s="152" t="s">
        <v>18</v>
      </c>
      <c r="L59" s="152">
        <v>10</v>
      </c>
      <c r="M59" s="153">
        <v>0.04680555555555555</v>
      </c>
      <c r="N59" s="154">
        <v>0.004680555555555555</v>
      </c>
      <c r="O59" s="155">
        <v>18</v>
      </c>
      <c r="P59" s="157"/>
      <c r="Q59" s="157"/>
      <c r="R59" s="157"/>
      <c r="S59" s="157"/>
      <c r="T59" s="157"/>
      <c r="U59" s="157"/>
      <c r="V59" s="157"/>
      <c r="W59" s="157"/>
    </row>
    <row r="60" spans="1:23" s="216" customFormat="1" ht="12" customHeight="1">
      <c r="A60" s="215">
        <v>10</v>
      </c>
      <c r="B60" s="214">
        <v>41</v>
      </c>
      <c r="C60" s="214" t="s">
        <v>328</v>
      </c>
      <c r="D60" s="210" t="s">
        <v>329</v>
      </c>
      <c r="E60" s="210" t="s">
        <v>15</v>
      </c>
      <c r="F60" s="210" t="s">
        <v>15</v>
      </c>
      <c r="G60" s="210" t="s">
        <v>15</v>
      </c>
      <c r="H60" s="210" t="s">
        <v>36</v>
      </c>
      <c r="I60" s="210">
        <v>1980</v>
      </c>
      <c r="J60" s="210" t="s">
        <v>37</v>
      </c>
      <c r="K60" s="210" t="s">
        <v>18</v>
      </c>
      <c r="L60" s="210">
        <v>10</v>
      </c>
      <c r="M60" s="211">
        <v>0.04697916666666666</v>
      </c>
      <c r="N60" s="212">
        <v>0.004697916666666666</v>
      </c>
      <c r="O60" s="213">
        <v>3</v>
      </c>
      <c r="P60" s="218"/>
      <c r="Q60" s="218"/>
      <c r="R60" s="218"/>
      <c r="S60" s="218"/>
      <c r="T60" s="218"/>
      <c r="U60" s="218"/>
      <c r="V60" s="218"/>
      <c r="W60" s="218"/>
    </row>
    <row r="61" spans="1:23" s="216" customFormat="1" ht="12" customHeight="1">
      <c r="A61" s="215">
        <v>11</v>
      </c>
      <c r="B61" s="214">
        <v>4</v>
      </c>
      <c r="C61" s="214" t="s">
        <v>293</v>
      </c>
      <c r="D61" s="210" t="s">
        <v>330</v>
      </c>
      <c r="E61" s="210" t="s">
        <v>15</v>
      </c>
      <c r="F61" s="210" t="s">
        <v>126</v>
      </c>
      <c r="G61" s="210" t="s">
        <v>126</v>
      </c>
      <c r="H61" s="210" t="s">
        <v>36</v>
      </c>
      <c r="I61" s="210">
        <v>1972</v>
      </c>
      <c r="J61" s="210" t="s">
        <v>41</v>
      </c>
      <c r="K61" s="210" t="s">
        <v>18</v>
      </c>
      <c r="L61" s="210">
        <v>10</v>
      </c>
      <c r="M61" s="211">
        <v>0.048414351851851854</v>
      </c>
      <c r="N61" s="212">
        <v>0.004841435185185186</v>
      </c>
      <c r="O61" s="213">
        <v>4</v>
      </c>
      <c r="P61" s="218"/>
      <c r="Q61" s="218"/>
      <c r="R61" s="218"/>
      <c r="S61" s="218"/>
      <c r="T61" s="218"/>
      <c r="U61" s="218"/>
      <c r="V61" s="218"/>
      <c r="W61" s="218"/>
    </row>
    <row r="62" spans="1:23" s="216" customFormat="1" ht="12" customHeight="1" thickBot="1">
      <c r="A62" s="418">
        <v>12</v>
      </c>
      <c r="B62" s="223">
        <v>3</v>
      </c>
      <c r="C62" s="223" t="s">
        <v>331</v>
      </c>
      <c r="D62" s="224" t="s">
        <v>332</v>
      </c>
      <c r="E62" s="224" t="s">
        <v>15</v>
      </c>
      <c r="F62" s="224" t="s">
        <v>333</v>
      </c>
      <c r="G62" s="224" t="s">
        <v>333</v>
      </c>
      <c r="H62" s="224" t="s">
        <v>36</v>
      </c>
      <c r="I62" s="224">
        <v>1972</v>
      </c>
      <c r="J62" s="224" t="s">
        <v>41</v>
      </c>
      <c r="K62" s="224" t="s">
        <v>18</v>
      </c>
      <c r="L62" s="224">
        <v>10</v>
      </c>
      <c r="M62" s="220">
        <v>0.048414351851851854</v>
      </c>
      <c r="N62" s="221">
        <v>0.004841435185185186</v>
      </c>
      <c r="O62" s="225">
        <v>5</v>
      </c>
      <c r="P62" s="218"/>
      <c r="Q62" s="218"/>
      <c r="R62" s="218"/>
      <c r="S62" s="218"/>
      <c r="T62" s="218"/>
      <c r="U62" s="218"/>
      <c r="V62" s="218"/>
      <c r="W62" s="218"/>
    </row>
    <row r="63" spans="3:23" s="10" customFormat="1" ht="13.5" thickBot="1">
      <c r="C63" s="2"/>
      <c r="D63" s="2"/>
      <c r="E63" s="2"/>
      <c r="F63" s="2"/>
      <c r="G63" s="2"/>
      <c r="H63" s="2"/>
      <c r="I63" s="2"/>
      <c r="J63" s="2"/>
      <c r="K63" s="2"/>
      <c r="L63" s="623">
        <v>560</v>
      </c>
      <c r="M63" s="624">
        <v>2.0047916666666663</v>
      </c>
      <c r="N63" s="625">
        <v>0.0035799851190476185</v>
      </c>
      <c r="O63" s="626">
        <v>0.035799851190476184</v>
      </c>
      <c r="P63" s="157"/>
      <c r="Q63" s="608"/>
      <c r="R63" s="609"/>
      <c r="S63" s="157"/>
      <c r="T63" s="610"/>
      <c r="U63" s="610"/>
      <c r="V63" s="610"/>
      <c r="W63" s="610"/>
    </row>
    <row r="64" spans="1:23" s="203" customFormat="1" ht="13.5" thickBot="1">
      <c r="A64" s="205" t="s">
        <v>161</v>
      </c>
      <c r="M64" s="206"/>
      <c r="O64" s="268"/>
      <c r="P64" s="157"/>
      <c r="Q64" s="441"/>
      <c r="R64" s="442"/>
      <c r="S64" s="441"/>
      <c r="T64" s="442"/>
      <c r="U64" s="442"/>
      <c r="V64" s="442"/>
      <c r="W64" s="442"/>
    </row>
    <row r="65" spans="1:23" s="203" customFormat="1" ht="35.25" thickBot="1">
      <c r="A65" s="199" t="s">
        <v>49</v>
      </c>
      <c r="B65" s="200" t="s">
        <v>0</v>
      </c>
      <c r="C65" s="200" t="s">
        <v>1</v>
      </c>
      <c r="D65" s="200" t="s">
        <v>2</v>
      </c>
      <c r="E65" s="200" t="s">
        <v>3</v>
      </c>
      <c r="F65" s="200" t="s">
        <v>4</v>
      </c>
      <c r="G65" s="200" t="s">
        <v>5</v>
      </c>
      <c r="H65" s="200" t="s">
        <v>6</v>
      </c>
      <c r="I65" s="200" t="s">
        <v>7</v>
      </c>
      <c r="J65" s="200" t="s">
        <v>8</v>
      </c>
      <c r="K65" s="200" t="s">
        <v>9</v>
      </c>
      <c r="L65" s="200" t="s">
        <v>10</v>
      </c>
      <c r="M65" s="200" t="s">
        <v>11</v>
      </c>
      <c r="N65" s="201" t="s">
        <v>12</v>
      </c>
      <c r="O65" s="202" t="s">
        <v>13</v>
      </c>
      <c r="P65" s="157"/>
      <c r="Q65" s="441"/>
      <c r="R65" s="442"/>
      <c r="S65" s="441"/>
      <c r="T65" s="442"/>
      <c r="U65" s="442"/>
      <c r="V65" s="442"/>
      <c r="W65" s="442"/>
    </row>
    <row r="66" spans="1:23" s="203" customFormat="1" ht="12.75">
      <c r="A66" s="520">
        <v>1</v>
      </c>
      <c r="B66" s="521">
        <v>23</v>
      </c>
      <c r="C66" s="521" t="s">
        <v>228</v>
      </c>
      <c r="D66" s="522" t="s">
        <v>229</v>
      </c>
      <c r="E66" s="522" t="s">
        <v>15</v>
      </c>
      <c r="F66" s="522" t="s">
        <v>126</v>
      </c>
      <c r="G66" s="522" t="s">
        <v>126</v>
      </c>
      <c r="H66" s="522" t="s">
        <v>16</v>
      </c>
      <c r="I66" s="522">
        <v>1978</v>
      </c>
      <c r="J66" s="522" t="s">
        <v>21</v>
      </c>
      <c r="K66" s="522" t="s">
        <v>134</v>
      </c>
      <c r="L66" s="522">
        <v>5</v>
      </c>
      <c r="M66" s="523">
        <v>0.024861111111111108</v>
      </c>
      <c r="N66" s="524">
        <v>0.004972222222222222</v>
      </c>
      <c r="O66" s="525">
        <v>1</v>
      </c>
      <c r="P66" s="611"/>
      <c r="Q66" s="611"/>
      <c r="R66" s="612"/>
      <c r="S66" s="611"/>
      <c r="T66" s="442"/>
      <c r="U66" s="442"/>
      <c r="V66" s="442"/>
      <c r="W66" s="442"/>
    </row>
    <row r="67" spans="1:23" s="219" customFormat="1" ht="12.75">
      <c r="A67" s="207">
        <v>1</v>
      </c>
      <c r="B67" s="208">
        <v>60</v>
      </c>
      <c r="C67" s="208" t="s">
        <v>164</v>
      </c>
      <c r="D67" s="209" t="s">
        <v>135</v>
      </c>
      <c r="E67" s="209" t="s">
        <v>15</v>
      </c>
      <c r="F67" s="209" t="s">
        <v>124</v>
      </c>
      <c r="G67" s="209" t="s">
        <v>124</v>
      </c>
      <c r="H67" s="209" t="s">
        <v>36</v>
      </c>
      <c r="I67" s="209">
        <v>2001</v>
      </c>
      <c r="J67" s="209" t="s">
        <v>165</v>
      </c>
      <c r="K67" s="210" t="s">
        <v>134</v>
      </c>
      <c r="L67" s="210">
        <v>5</v>
      </c>
      <c r="M67" s="211">
        <v>0.025868055555555557</v>
      </c>
      <c r="N67" s="212">
        <v>0.0051736111111111115</v>
      </c>
      <c r="O67" s="213">
        <v>1</v>
      </c>
      <c r="P67" s="218"/>
      <c r="Q67" s="218"/>
      <c r="R67" s="443"/>
      <c r="S67" s="218"/>
      <c r="T67" s="443"/>
      <c r="U67" s="443"/>
      <c r="V67" s="443"/>
      <c r="W67" s="443"/>
    </row>
    <row r="68" spans="1:23" s="219" customFormat="1" ht="12.75">
      <c r="A68" s="207">
        <v>2</v>
      </c>
      <c r="B68" s="208">
        <v>21</v>
      </c>
      <c r="C68" s="208" t="s">
        <v>230</v>
      </c>
      <c r="D68" s="209" t="s">
        <v>229</v>
      </c>
      <c r="E68" s="209" t="s">
        <v>15</v>
      </c>
      <c r="F68" s="209" t="s">
        <v>126</v>
      </c>
      <c r="G68" s="209" t="s">
        <v>209</v>
      </c>
      <c r="H68" s="209" t="s">
        <v>36</v>
      </c>
      <c r="I68" s="209">
        <v>1977</v>
      </c>
      <c r="J68" s="209" t="s">
        <v>41</v>
      </c>
      <c r="K68" s="210" t="s">
        <v>134</v>
      </c>
      <c r="L68" s="210">
        <v>5</v>
      </c>
      <c r="M68" s="211">
        <v>0.026342592592592588</v>
      </c>
      <c r="N68" s="212">
        <v>0.005268518518518518</v>
      </c>
      <c r="O68" s="213">
        <v>1</v>
      </c>
      <c r="P68" s="218"/>
      <c r="Q68" s="218"/>
      <c r="R68" s="443"/>
      <c r="S68" s="218"/>
      <c r="T68" s="443"/>
      <c r="U68" s="443"/>
      <c r="V68" s="443"/>
      <c r="W68" s="443"/>
    </row>
    <row r="69" spans="1:23" s="219" customFormat="1" ht="12.75">
      <c r="A69" s="207">
        <v>3</v>
      </c>
      <c r="B69" s="208">
        <v>12</v>
      </c>
      <c r="C69" s="208" t="s">
        <v>293</v>
      </c>
      <c r="D69" s="209" t="s">
        <v>294</v>
      </c>
      <c r="E69" s="209" t="s">
        <v>15</v>
      </c>
      <c r="F69" s="209" t="s">
        <v>202</v>
      </c>
      <c r="G69" s="209" t="s">
        <v>199</v>
      </c>
      <c r="H69" s="209" t="s">
        <v>36</v>
      </c>
      <c r="I69" s="209">
        <v>1978</v>
      </c>
      <c r="J69" s="209" t="s">
        <v>37</v>
      </c>
      <c r="K69" s="210" t="s">
        <v>134</v>
      </c>
      <c r="L69" s="210">
        <v>5</v>
      </c>
      <c r="M69" s="211">
        <v>0.027627314814814813</v>
      </c>
      <c r="N69" s="212">
        <v>0.005525462962962963</v>
      </c>
      <c r="O69" s="213">
        <v>1</v>
      </c>
      <c r="P69" s="218"/>
      <c r="Q69" s="218"/>
      <c r="R69" s="443"/>
      <c r="S69" s="218"/>
      <c r="T69" s="443"/>
      <c r="U69" s="443"/>
      <c r="V69" s="443"/>
      <c r="W69" s="443"/>
    </row>
    <row r="70" spans="1:23" s="203" customFormat="1" ht="12.75">
      <c r="A70" s="526">
        <v>2</v>
      </c>
      <c r="B70" s="527">
        <v>14</v>
      </c>
      <c r="C70" s="527" t="s">
        <v>222</v>
      </c>
      <c r="D70" s="528" t="s">
        <v>201</v>
      </c>
      <c r="E70" s="528" t="s">
        <v>15</v>
      </c>
      <c r="F70" s="528" t="s">
        <v>202</v>
      </c>
      <c r="G70" s="528" t="s">
        <v>199</v>
      </c>
      <c r="H70" s="528" t="s">
        <v>16</v>
      </c>
      <c r="I70" s="528">
        <v>2000</v>
      </c>
      <c r="J70" s="528" t="s">
        <v>17</v>
      </c>
      <c r="K70" s="529" t="s">
        <v>134</v>
      </c>
      <c r="L70" s="529">
        <v>5</v>
      </c>
      <c r="M70" s="530">
        <v>0.028333333333333332</v>
      </c>
      <c r="N70" s="531">
        <v>0.005666666666666666</v>
      </c>
      <c r="O70" s="532">
        <v>1</v>
      </c>
      <c r="P70" s="611"/>
      <c r="Q70" s="611"/>
      <c r="R70" s="612"/>
      <c r="S70" s="611"/>
      <c r="T70" s="442"/>
      <c r="U70" s="442"/>
      <c r="V70" s="442"/>
      <c r="W70" s="442"/>
    </row>
    <row r="71" spans="1:23" s="219" customFormat="1" ht="12.75">
      <c r="A71" s="526">
        <v>3</v>
      </c>
      <c r="B71" s="527">
        <v>10</v>
      </c>
      <c r="C71" s="527" t="s">
        <v>197</v>
      </c>
      <c r="D71" s="528" t="s">
        <v>193</v>
      </c>
      <c r="E71" s="528" t="s">
        <v>15</v>
      </c>
      <c r="F71" s="528" t="s">
        <v>194</v>
      </c>
      <c r="G71" s="528" t="s">
        <v>195</v>
      </c>
      <c r="H71" s="528" t="s">
        <v>16</v>
      </c>
      <c r="I71" s="528">
        <v>1963</v>
      </c>
      <c r="J71" s="528" t="s">
        <v>27</v>
      </c>
      <c r="K71" s="529" t="s">
        <v>134</v>
      </c>
      <c r="L71" s="529">
        <v>5</v>
      </c>
      <c r="M71" s="530">
        <v>0.031215277777777783</v>
      </c>
      <c r="N71" s="531">
        <v>0.006243055555555556</v>
      </c>
      <c r="O71" s="532">
        <v>1</v>
      </c>
      <c r="P71" s="611"/>
      <c r="Q71" s="611"/>
      <c r="R71" s="612"/>
      <c r="S71" s="611"/>
      <c r="T71" s="443"/>
      <c r="U71" s="443"/>
      <c r="V71" s="443"/>
      <c r="W71" s="443"/>
    </row>
    <row r="72" spans="1:23" s="219" customFormat="1" ht="12.75">
      <c r="A72" s="207">
        <v>4</v>
      </c>
      <c r="B72" s="208">
        <v>53</v>
      </c>
      <c r="C72" s="208" t="s">
        <v>295</v>
      </c>
      <c r="D72" s="209" t="s">
        <v>40</v>
      </c>
      <c r="E72" s="209" t="s">
        <v>15</v>
      </c>
      <c r="F72" s="209" t="s">
        <v>15</v>
      </c>
      <c r="G72" s="209" t="s">
        <v>15</v>
      </c>
      <c r="H72" s="209" t="s">
        <v>36</v>
      </c>
      <c r="I72" s="209">
        <v>1962</v>
      </c>
      <c r="J72" s="209" t="s">
        <v>42</v>
      </c>
      <c r="K72" s="210" t="s">
        <v>134</v>
      </c>
      <c r="L72" s="210">
        <v>5</v>
      </c>
      <c r="M72" s="211">
        <v>0.031215277777777783</v>
      </c>
      <c r="N72" s="212">
        <v>0.006243055555555556</v>
      </c>
      <c r="O72" s="213">
        <v>1</v>
      </c>
      <c r="P72" s="218"/>
      <c r="Q72" s="218"/>
      <c r="R72" s="443"/>
      <c r="S72" s="218"/>
      <c r="T72" s="443"/>
      <c r="U72" s="443"/>
      <c r="V72" s="443"/>
      <c r="W72" s="443"/>
    </row>
    <row r="73" spans="1:23" s="219" customFormat="1" ht="12.75">
      <c r="A73" s="207">
        <v>5</v>
      </c>
      <c r="B73" s="208">
        <v>9</v>
      </c>
      <c r="C73" s="208" t="s">
        <v>196</v>
      </c>
      <c r="D73" s="209" t="s">
        <v>193</v>
      </c>
      <c r="E73" s="209" t="s">
        <v>15</v>
      </c>
      <c r="F73" s="209" t="s">
        <v>194</v>
      </c>
      <c r="G73" s="209" t="s">
        <v>195</v>
      </c>
      <c r="H73" s="209" t="s">
        <v>36</v>
      </c>
      <c r="I73" s="209">
        <v>1967</v>
      </c>
      <c r="J73" s="209" t="s">
        <v>42</v>
      </c>
      <c r="K73" s="210" t="s">
        <v>134</v>
      </c>
      <c r="L73" s="210">
        <v>5</v>
      </c>
      <c r="M73" s="211">
        <v>0.03125</v>
      </c>
      <c r="N73" s="212">
        <v>0.00625</v>
      </c>
      <c r="O73" s="213">
        <v>2</v>
      </c>
      <c r="P73" s="218"/>
      <c r="Q73" s="218"/>
      <c r="R73" s="443"/>
      <c r="S73" s="218"/>
      <c r="T73" s="443"/>
      <c r="U73" s="443"/>
      <c r="V73" s="443"/>
      <c r="W73" s="443"/>
    </row>
    <row r="74" spans="1:23" s="219" customFormat="1" ht="12.75">
      <c r="A74" s="207">
        <v>6</v>
      </c>
      <c r="B74" s="208">
        <v>29</v>
      </c>
      <c r="C74" s="208" t="s">
        <v>225</v>
      </c>
      <c r="D74" s="209" t="s">
        <v>226</v>
      </c>
      <c r="E74" s="209" t="s">
        <v>15</v>
      </c>
      <c r="F74" s="209" t="s">
        <v>227</v>
      </c>
      <c r="G74" s="209" t="s">
        <v>227</v>
      </c>
      <c r="H74" s="209" t="s">
        <v>36</v>
      </c>
      <c r="I74" s="209">
        <v>1973</v>
      </c>
      <c r="J74" s="209" t="s">
        <v>41</v>
      </c>
      <c r="K74" s="210" t="s">
        <v>134</v>
      </c>
      <c r="L74" s="210">
        <v>5</v>
      </c>
      <c r="M74" s="211">
        <v>0.03125</v>
      </c>
      <c r="N74" s="212">
        <v>0.00625</v>
      </c>
      <c r="O74" s="213">
        <v>2</v>
      </c>
      <c r="P74" s="218"/>
      <c r="Q74" s="218"/>
      <c r="R74" s="443"/>
      <c r="S74" s="218"/>
      <c r="T74" s="443"/>
      <c r="U74" s="443"/>
      <c r="V74" s="443"/>
      <c r="W74" s="443"/>
    </row>
    <row r="75" spans="1:23" s="203" customFormat="1" ht="12.75">
      <c r="A75" s="526">
        <v>4</v>
      </c>
      <c r="B75" s="527">
        <v>66</v>
      </c>
      <c r="C75" s="527" t="s">
        <v>296</v>
      </c>
      <c r="D75" s="528" t="s">
        <v>297</v>
      </c>
      <c r="E75" s="528" t="s">
        <v>15</v>
      </c>
      <c r="F75" s="528" t="s">
        <v>166</v>
      </c>
      <c r="G75" s="528" t="s">
        <v>129</v>
      </c>
      <c r="H75" s="528" t="s">
        <v>16</v>
      </c>
      <c r="I75" s="528">
        <v>1984</v>
      </c>
      <c r="J75" s="528" t="s">
        <v>21</v>
      </c>
      <c r="K75" s="529" t="s">
        <v>134</v>
      </c>
      <c r="L75" s="529">
        <v>5</v>
      </c>
      <c r="M75" s="530">
        <v>0.03394675925925926</v>
      </c>
      <c r="N75" s="531">
        <v>0.006789351851851852</v>
      </c>
      <c r="O75" s="532">
        <v>2</v>
      </c>
      <c r="P75" s="611"/>
      <c r="Q75" s="611"/>
      <c r="R75" s="612"/>
      <c r="S75" s="611"/>
      <c r="T75" s="442"/>
      <c r="U75" s="442"/>
      <c r="V75" s="442"/>
      <c r="W75" s="442"/>
    </row>
    <row r="76" spans="1:23" s="219" customFormat="1" ht="12.75">
      <c r="A76" s="526">
        <v>5</v>
      </c>
      <c r="B76" s="527">
        <v>65</v>
      </c>
      <c r="C76" s="527" t="s">
        <v>371</v>
      </c>
      <c r="D76" s="528" t="s">
        <v>372</v>
      </c>
      <c r="E76" s="528" t="s">
        <v>15</v>
      </c>
      <c r="F76" s="528" t="s">
        <v>166</v>
      </c>
      <c r="G76" s="528" t="s">
        <v>129</v>
      </c>
      <c r="H76" s="528" t="s">
        <v>16</v>
      </c>
      <c r="I76" s="528">
        <v>1973</v>
      </c>
      <c r="J76" s="528" t="s">
        <v>24</v>
      </c>
      <c r="K76" s="529" t="s">
        <v>134</v>
      </c>
      <c r="L76" s="529">
        <v>5</v>
      </c>
      <c r="M76" s="530">
        <v>0.03394675925925926</v>
      </c>
      <c r="N76" s="531">
        <v>0.006789351851851852</v>
      </c>
      <c r="O76" s="532">
        <v>1</v>
      </c>
      <c r="P76" s="611"/>
      <c r="Q76" s="611"/>
      <c r="R76" s="612"/>
      <c r="S76" s="611"/>
      <c r="T76" s="443"/>
      <c r="U76" s="443"/>
      <c r="V76" s="443"/>
      <c r="W76" s="443"/>
    </row>
    <row r="77" spans="1:23" s="219" customFormat="1" ht="13.5" thickBot="1">
      <c r="A77" s="533">
        <v>6</v>
      </c>
      <c r="B77" s="534">
        <v>52</v>
      </c>
      <c r="C77" s="534" t="s">
        <v>136</v>
      </c>
      <c r="D77" s="535" t="s">
        <v>137</v>
      </c>
      <c r="E77" s="535" t="s">
        <v>15</v>
      </c>
      <c r="F77" s="535" t="s">
        <v>15</v>
      </c>
      <c r="G77" s="535" t="s">
        <v>15</v>
      </c>
      <c r="H77" s="535" t="s">
        <v>16</v>
      </c>
      <c r="I77" s="535">
        <v>1941</v>
      </c>
      <c r="J77" s="535" t="s">
        <v>121</v>
      </c>
      <c r="K77" s="536" t="s">
        <v>134</v>
      </c>
      <c r="L77" s="536">
        <v>5</v>
      </c>
      <c r="M77" s="537">
        <v>0.03478009259259259</v>
      </c>
      <c r="N77" s="538">
        <v>0.0069560185185185185</v>
      </c>
      <c r="O77" s="539">
        <v>1</v>
      </c>
      <c r="P77" s="611"/>
      <c r="Q77" s="611"/>
      <c r="R77" s="612"/>
      <c r="S77" s="611"/>
      <c r="T77" s="443"/>
      <c r="U77" s="443"/>
      <c r="V77" s="443"/>
      <c r="W77" s="443"/>
    </row>
    <row r="78" spans="1:23" s="203" customFormat="1" ht="13.5" thickBot="1">
      <c r="A78" s="516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627">
        <v>60</v>
      </c>
      <c r="M78" s="628">
        <v>0.36063657407407407</v>
      </c>
      <c r="N78" s="629">
        <v>0.006010609567901235</v>
      </c>
      <c r="O78" s="630">
        <v>0.030053047839506172</v>
      </c>
      <c r="P78" s="157"/>
      <c r="Q78" s="613"/>
      <c r="R78" s="614"/>
      <c r="S78" s="441"/>
      <c r="T78" s="442"/>
      <c r="U78" s="442"/>
      <c r="V78" s="442"/>
      <c r="W78" s="442"/>
    </row>
    <row r="79" spans="1:23" s="270" customFormat="1" ht="13.5" thickBot="1">
      <c r="A79" s="269" t="s">
        <v>235</v>
      </c>
      <c r="M79" s="271"/>
      <c r="P79" s="157"/>
      <c r="Q79" s="615"/>
      <c r="R79" s="616"/>
      <c r="S79" s="615"/>
      <c r="T79" s="616"/>
      <c r="U79" s="616"/>
      <c r="V79" s="616"/>
      <c r="W79" s="616"/>
    </row>
    <row r="80" spans="1:23" s="270" customFormat="1" ht="35.25" thickBot="1">
      <c r="A80" s="272" t="s">
        <v>49</v>
      </c>
      <c r="B80" s="273" t="s">
        <v>0</v>
      </c>
      <c r="C80" s="273" t="s">
        <v>1</v>
      </c>
      <c r="D80" s="273" t="s">
        <v>2</v>
      </c>
      <c r="E80" s="273" t="s">
        <v>3</v>
      </c>
      <c r="F80" s="273" t="s">
        <v>4</v>
      </c>
      <c r="G80" s="273" t="s">
        <v>5</v>
      </c>
      <c r="H80" s="273" t="s">
        <v>6</v>
      </c>
      <c r="I80" s="273" t="s">
        <v>7</v>
      </c>
      <c r="J80" s="273" t="s">
        <v>8</v>
      </c>
      <c r="K80" s="273" t="s">
        <v>9</v>
      </c>
      <c r="L80" s="273" t="s">
        <v>10</v>
      </c>
      <c r="M80" s="273" t="s">
        <v>11</v>
      </c>
      <c r="N80" s="274" t="s">
        <v>12</v>
      </c>
      <c r="O80" s="606" t="s">
        <v>13</v>
      </c>
      <c r="P80" s="157"/>
      <c r="Q80" s="615"/>
      <c r="R80" s="616"/>
      <c r="S80" s="615"/>
      <c r="T80" s="616"/>
      <c r="U80" s="616"/>
      <c r="V80" s="616"/>
      <c r="W80" s="616"/>
    </row>
    <row r="81" spans="1:23" s="270" customFormat="1" ht="12.75">
      <c r="A81" s="275">
        <v>1</v>
      </c>
      <c r="B81" s="276">
        <v>20</v>
      </c>
      <c r="C81" s="276" t="s">
        <v>211</v>
      </c>
      <c r="D81" s="277" t="s">
        <v>175</v>
      </c>
      <c r="E81" s="277" t="s">
        <v>15</v>
      </c>
      <c r="F81" s="277" t="s">
        <v>176</v>
      </c>
      <c r="G81" s="277" t="s">
        <v>176</v>
      </c>
      <c r="H81" s="277" t="s">
        <v>16</v>
      </c>
      <c r="I81" s="277">
        <v>2003</v>
      </c>
      <c r="J81" s="277" t="s">
        <v>231</v>
      </c>
      <c r="K81" s="277" t="s">
        <v>163</v>
      </c>
      <c r="L81" s="277">
        <v>2</v>
      </c>
      <c r="M81" s="278">
        <v>0.005775462962962962</v>
      </c>
      <c r="N81" s="279">
        <v>0.002887731481481481</v>
      </c>
      <c r="O81" s="280">
        <v>1</v>
      </c>
      <c r="P81" s="157"/>
      <c r="Q81" s="615"/>
      <c r="R81" s="616"/>
      <c r="S81" s="615"/>
      <c r="T81" s="616"/>
      <c r="U81" s="616"/>
      <c r="V81" s="616"/>
      <c r="W81" s="616"/>
    </row>
    <row r="82" spans="1:23" s="287" customFormat="1" ht="12.75">
      <c r="A82" s="281">
        <v>2</v>
      </c>
      <c r="B82" s="282">
        <v>15</v>
      </c>
      <c r="C82" s="282" t="s">
        <v>232</v>
      </c>
      <c r="D82" s="283" t="s">
        <v>224</v>
      </c>
      <c r="E82" s="283" t="s">
        <v>15</v>
      </c>
      <c r="F82" s="283" t="s">
        <v>202</v>
      </c>
      <c r="G82" s="283" t="s">
        <v>199</v>
      </c>
      <c r="H82" s="283" t="s">
        <v>16</v>
      </c>
      <c r="I82" s="283">
        <v>2008</v>
      </c>
      <c r="J82" s="283" t="s">
        <v>231</v>
      </c>
      <c r="K82" s="283" t="s">
        <v>163</v>
      </c>
      <c r="L82" s="283">
        <v>2</v>
      </c>
      <c r="M82" s="284">
        <v>0.006354166666666667</v>
      </c>
      <c r="N82" s="285">
        <v>0.0031770833333333334</v>
      </c>
      <c r="O82" s="286">
        <v>2</v>
      </c>
      <c r="P82" s="157"/>
      <c r="Q82" s="615"/>
      <c r="R82" s="617"/>
      <c r="S82" s="615"/>
      <c r="T82" s="617"/>
      <c r="U82" s="617"/>
      <c r="V82" s="617"/>
      <c r="W82" s="617"/>
    </row>
    <row r="83" spans="1:23" s="287" customFormat="1" ht="12.75">
      <c r="A83" s="281">
        <v>3</v>
      </c>
      <c r="B83" s="288">
        <v>42</v>
      </c>
      <c r="C83" s="288" t="s">
        <v>285</v>
      </c>
      <c r="D83" s="289" t="s">
        <v>286</v>
      </c>
      <c r="E83" s="283" t="s">
        <v>15</v>
      </c>
      <c r="F83" s="289" t="s">
        <v>287</v>
      </c>
      <c r="G83" s="289" t="s">
        <v>288</v>
      </c>
      <c r="H83" s="283" t="s">
        <v>16</v>
      </c>
      <c r="I83" s="289">
        <v>2004</v>
      </c>
      <c r="J83" s="283" t="s">
        <v>231</v>
      </c>
      <c r="K83" s="283" t="s">
        <v>163</v>
      </c>
      <c r="L83" s="283">
        <v>2</v>
      </c>
      <c r="M83" s="290">
        <v>0.0066550925925925935</v>
      </c>
      <c r="N83" s="285">
        <v>0.0033275462962962968</v>
      </c>
      <c r="O83" s="291">
        <v>3</v>
      </c>
      <c r="P83" s="157"/>
      <c r="Q83" s="615"/>
      <c r="R83" s="617"/>
      <c r="S83" s="615"/>
      <c r="T83" s="617"/>
      <c r="U83" s="617"/>
      <c r="V83" s="617"/>
      <c r="W83" s="617"/>
    </row>
    <row r="84" spans="1:23" s="544" customFormat="1" ht="12.75">
      <c r="A84" s="215">
        <v>1</v>
      </c>
      <c r="B84" s="485">
        <v>13</v>
      </c>
      <c r="C84" s="485" t="s">
        <v>289</v>
      </c>
      <c r="D84" s="263" t="s">
        <v>290</v>
      </c>
      <c r="E84" s="517" t="s">
        <v>15</v>
      </c>
      <c r="F84" s="263" t="s">
        <v>291</v>
      </c>
      <c r="G84" s="263" t="s">
        <v>199</v>
      </c>
      <c r="H84" s="210" t="s">
        <v>36</v>
      </c>
      <c r="I84" s="263">
        <v>2005</v>
      </c>
      <c r="J84" s="210" t="s">
        <v>336</v>
      </c>
      <c r="K84" s="210" t="s">
        <v>163</v>
      </c>
      <c r="L84" s="210">
        <v>2</v>
      </c>
      <c r="M84" s="417">
        <v>0.0069097222222222225</v>
      </c>
      <c r="N84" s="518">
        <v>0.0034548611111111112</v>
      </c>
      <c r="O84" s="217">
        <v>1</v>
      </c>
      <c r="P84" s="218"/>
      <c r="Q84" s="218"/>
      <c r="R84" s="618"/>
      <c r="S84" s="218"/>
      <c r="T84" s="618"/>
      <c r="U84" s="618"/>
      <c r="V84" s="618"/>
      <c r="W84" s="618"/>
    </row>
    <row r="85" spans="1:23" s="287" customFormat="1" ht="12.75">
      <c r="A85" s="281">
        <v>4</v>
      </c>
      <c r="B85" s="288">
        <v>71</v>
      </c>
      <c r="C85" s="288" t="s">
        <v>189</v>
      </c>
      <c r="D85" s="289" t="s">
        <v>233</v>
      </c>
      <c r="E85" s="283" t="s">
        <v>15</v>
      </c>
      <c r="F85" s="289" t="s">
        <v>234</v>
      </c>
      <c r="G85" s="289" t="s">
        <v>234</v>
      </c>
      <c r="H85" s="283" t="s">
        <v>16</v>
      </c>
      <c r="I85" s="289">
        <v>2002</v>
      </c>
      <c r="J85" s="283" t="s">
        <v>231</v>
      </c>
      <c r="K85" s="283" t="s">
        <v>163</v>
      </c>
      <c r="L85" s="283">
        <v>2</v>
      </c>
      <c r="M85" s="290">
        <v>0.007488425925925926</v>
      </c>
      <c r="N85" s="285">
        <v>0.003744212962962963</v>
      </c>
      <c r="O85" s="291">
        <v>4</v>
      </c>
      <c r="P85" s="157"/>
      <c r="Q85" s="615"/>
      <c r="R85" s="617"/>
      <c r="S85" s="615"/>
      <c r="T85" s="617"/>
      <c r="U85" s="617"/>
      <c r="V85" s="617"/>
      <c r="W85" s="617"/>
    </row>
    <row r="86" spans="1:23" s="287" customFormat="1" ht="13.5" thickBot="1">
      <c r="A86" s="292">
        <v>5</v>
      </c>
      <c r="B86" s="293">
        <v>16</v>
      </c>
      <c r="C86" s="293" t="s">
        <v>28</v>
      </c>
      <c r="D86" s="294" t="s">
        <v>268</v>
      </c>
      <c r="E86" s="294" t="s">
        <v>15</v>
      </c>
      <c r="F86" s="294" t="s">
        <v>202</v>
      </c>
      <c r="G86" s="294" t="s">
        <v>199</v>
      </c>
      <c r="H86" s="294" t="s">
        <v>16</v>
      </c>
      <c r="I86" s="294">
        <v>2005</v>
      </c>
      <c r="J86" s="294" t="s">
        <v>231</v>
      </c>
      <c r="K86" s="294" t="s">
        <v>163</v>
      </c>
      <c r="L86" s="294">
        <v>2</v>
      </c>
      <c r="M86" s="295">
        <v>0.008252314814814815</v>
      </c>
      <c r="N86" s="296">
        <v>0.004126157407407407</v>
      </c>
      <c r="O86" s="297">
        <v>5</v>
      </c>
      <c r="P86" s="157"/>
      <c r="Q86" s="615"/>
      <c r="R86" s="617"/>
      <c r="S86" s="615"/>
      <c r="T86" s="617"/>
      <c r="U86" s="617"/>
      <c r="V86" s="617"/>
      <c r="W86" s="617"/>
    </row>
    <row r="87" spans="1:23" s="287" customFormat="1" ht="13.5" thickBot="1">
      <c r="A87" s="298"/>
      <c r="L87" s="631">
        <v>12</v>
      </c>
      <c r="M87" s="632">
        <v>0.04143518518518519</v>
      </c>
      <c r="N87" s="633">
        <v>0.0034529320987654326</v>
      </c>
      <c r="O87" s="634">
        <v>0.006905864197530865</v>
      </c>
      <c r="P87" s="617"/>
      <c r="Q87" s="619"/>
      <c r="R87" s="620"/>
      <c r="S87" s="615"/>
      <c r="T87" s="617"/>
      <c r="U87" s="617"/>
      <c r="V87" s="617"/>
      <c r="W87" s="617"/>
    </row>
    <row r="88" spans="1:18" ht="12.75">
      <c r="A88" s="8" t="s">
        <v>46</v>
      </c>
      <c r="M88" s="226"/>
      <c r="R88" s="614"/>
    </row>
    <row r="89" spans="1:2" ht="12.75" hidden="1">
      <c r="A89" s="9" t="s">
        <v>283</v>
      </c>
      <c r="B89" s="10"/>
    </row>
    <row r="90" ht="12.75" hidden="1">
      <c r="A90" s="9" t="s">
        <v>284</v>
      </c>
    </row>
    <row r="91" spans="1:14" ht="12.75" hidden="1">
      <c r="A91" s="9" t="s">
        <v>47</v>
      </c>
      <c r="B91" s="10"/>
      <c r="N91" s="106"/>
    </row>
    <row r="92" spans="1:14" ht="12.75">
      <c r="A92" s="108" t="s">
        <v>302</v>
      </c>
      <c r="B92" s="109"/>
      <c r="N92" s="106"/>
    </row>
    <row r="93" spans="1:2" ht="12.75">
      <c r="A93" s="9" t="s">
        <v>334</v>
      </c>
      <c r="B93" s="10"/>
    </row>
    <row r="94" spans="1:2" ht="12.75">
      <c r="A94" s="9" t="s">
        <v>335</v>
      </c>
      <c r="B94" s="10"/>
    </row>
    <row r="95" ht="12.75">
      <c r="A95" s="160" t="s">
        <v>298</v>
      </c>
    </row>
    <row r="96" ht="12.75">
      <c r="A96" s="160" t="s">
        <v>292</v>
      </c>
    </row>
    <row r="97" spans="13:17" ht="12.75">
      <c r="M97" s="519"/>
      <c r="Q97" s="621"/>
    </row>
    <row r="98" spans="13:17" ht="12.75">
      <c r="M98" s="519"/>
      <c r="Q98" s="540"/>
    </row>
    <row r="99" ht="12.75">
      <c r="M99" s="106"/>
    </row>
    <row r="100" spans="13:17" ht="12.75">
      <c r="M100" s="519"/>
      <c r="Q100" s="540"/>
    </row>
    <row r="101" ht="12.75">
      <c r="M101" s="106"/>
    </row>
    <row r="102" ht="12.75">
      <c r="M102" s="106"/>
    </row>
  </sheetData>
  <sheetProtection/>
  <autoFilter ref="A6:S96"/>
  <printOptions/>
  <pageMargins left="0" right="0" top="0" bottom="0" header="0" footer="0"/>
  <pageSetup horizontalDpi="600" verticalDpi="600" orientation="portrait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E95" sqref="E95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2.00390625" style="2" customWidth="1"/>
    <col min="6" max="6" width="16.421875" style="2" customWidth="1"/>
    <col min="7" max="7" width="30.710937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8.00390625" style="2" customWidth="1"/>
    <col min="16" max="16384" width="9.140625" style="2" customWidth="1"/>
  </cols>
  <sheetData>
    <row r="1" ht="12.75">
      <c r="A1" s="1" t="s">
        <v>374</v>
      </c>
    </row>
    <row r="2" ht="12.75">
      <c r="A2" s="1" t="s">
        <v>375</v>
      </c>
    </row>
    <row r="3" ht="12.75">
      <c r="A3" s="1" t="s">
        <v>159</v>
      </c>
    </row>
    <row r="4" ht="12.75">
      <c r="A4" s="1"/>
    </row>
    <row r="5" ht="13.5" thickBot="1">
      <c r="A5" s="1" t="s">
        <v>160</v>
      </c>
    </row>
    <row r="6" spans="1:15" s="7" customFormat="1" ht="35.25" thickBot="1">
      <c r="A6" s="3" t="s">
        <v>49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5" t="s">
        <v>12</v>
      </c>
      <c r="O6" s="6" t="s">
        <v>13</v>
      </c>
    </row>
    <row r="7" spans="1:15" s="149" customFormat="1" ht="12" customHeight="1">
      <c r="A7" s="143">
        <v>1</v>
      </c>
      <c r="B7" s="144">
        <v>70</v>
      </c>
      <c r="C7" s="144" t="s">
        <v>120</v>
      </c>
      <c r="D7" s="145" t="s">
        <v>19</v>
      </c>
      <c r="E7" s="145" t="s">
        <v>15</v>
      </c>
      <c r="F7" s="145" t="s">
        <v>20</v>
      </c>
      <c r="G7" s="145" t="s">
        <v>299</v>
      </c>
      <c r="H7" s="145" t="s">
        <v>16</v>
      </c>
      <c r="I7" s="145">
        <v>1982</v>
      </c>
      <c r="J7" s="145" t="s">
        <v>21</v>
      </c>
      <c r="K7" s="145" t="s">
        <v>18</v>
      </c>
      <c r="L7" s="145">
        <v>10</v>
      </c>
      <c r="M7" s="146">
        <v>0.026180555555555558</v>
      </c>
      <c r="N7" s="147">
        <v>0.0026180555555555558</v>
      </c>
      <c r="O7" s="148">
        <v>1</v>
      </c>
    </row>
    <row r="8" spans="1:15" s="149" customFormat="1" ht="12" customHeight="1">
      <c r="A8" s="150">
        <v>2</v>
      </c>
      <c r="B8" s="151">
        <v>1</v>
      </c>
      <c r="C8" s="151" t="s">
        <v>14</v>
      </c>
      <c r="D8" s="152" t="s">
        <v>127</v>
      </c>
      <c r="E8" s="152" t="s">
        <v>15</v>
      </c>
      <c r="F8" s="152" t="s">
        <v>128</v>
      </c>
      <c r="G8" s="152" t="s">
        <v>156</v>
      </c>
      <c r="H8" s="152" t="s">
        <v>16</v>
      </c>
      <c r="I8" s="152">
        <v>1984</v>
      </c>
      <c r="J8" s="152" t="s">
        <v>21</v>
      </c>
      <c r="K8" s="152" t="s">
        <v>18</v>
      </c>
      <c r="L8" s="152">
        <v>10</v>
      </c>
      <c r="M8" s="153">
        <v>0.026331018518518517</v>
      </c>
      <c r="N8" s="154">
        <v>0.0026331018518518517</v>
      </c>
      <c r="O8" s="155">
        <v>2</v>
      </c>
    </row>
    <row r="9" spans="1:15" s="149" customFormat="1" ht="12" customHeight="1">
      <c r="A9" s="150">
        <v>3</v>
      </c>
      <c r="B9" s="151">
        <v>67</v>
      </c>
      <c r="C9" s="151" t="s">
        <v>25</v>
      </c>
      <c r="D9" s="152" t="s">
        <v>48</v>
      </c>
      <c r="E9" s="152" t="s">
        <v>15</v>
      </c>
      <c r="F9" s="152" t="s">
        <v>15</v>
      </c>
      <c r="G9" s="152" t="s">
        <v>213</v>
      </c>
      <c r="H9" s="152" t="s">
        <v>16</v>
      </c>
      <c r="I9" s="152">
        <v>1982</v>
      </c>
      <c r="J9" s="152" t="s">
        <v>21</v>
      </c>
      <c r="K9" s="152" t="s">
        <v>18</v>
      </c>
      <c r="L9" s="152">
        <v>10</v>
      </c>
      <c r="M9" s="153">
        <v>0.02685185185185185</v>
      </c>
      <c r="N9" s="154">
        <v>0.002685185185185185</v>
      </c>
      <c r="O9" s="155">
        <v>3</v>
      </c>
    </row>
    <row r="10" spans="1:15" s="156" customFormat="1" ht="13.5" customHeight="1">
      <c r="A10" s="150">
        <v>4</v>
      </c>
      <c r="B10" s="151">
        <v>62</v>
      </c>
      <c r="C10" s="151" t="s">
        <v>130</v>
      </c>
      <c r="D10" s="152" t="s">
        <v>131</v>
      </c>
      <c r="E10" s="152" t="s">
        <v>15</v>
      </c>
      <c r="F10" s="152" t="s">
        <v>15</v>
      </c>
      <c r="G10" s="152" t="s">
        <v>300</v>
      </c>
      <c r="H10" s="152" t="s">
        <v>16</v>
      </c>
      <c r="I10" s="152">
        <v>1999</v>
      </c>
      <c r="J10" s="152" t="s">
        <v>17</v>
      </c>
      <c r="K10" s="152" t="s">
        <v>18</v>
      </c>
      <c r="L10" s="152">
        <v>10</v>
      </c>
      <c r="M10" s="153">
        <v>0.02758101851851852</v>
      </c>
      <c r="N10" s="154">
        <v>0.002758101851851852</v>
      </c>
      <c r="O10" s="155">
        <v>1</v>
      </c>
    </row>
    <row r="11" spans="1:15" s="149" customFormat="1" ht="12" customHeight="1">
      <c r="A11" s="150">
        <v>5</v>
      </c>
      <c r="B11" s="151">
        <v>48</v>
      </c>
      <c r="C11" s="151" t="s">
        <v>25</v>
      </c>
      <c r="D11" s="152" t="s">
        <v>122</v>
      </c>
      <c r="E11" s="152" t="s">
        <v>15</v>
      </c>
      <c r="F11" s="152" t="s">
        <v>123</v>
      </c>
      <c r="G11" s="152" t="s">
        <v>301</v>
      </c>
      <c r="H11" s="152" t="s">
        <v>16</v>
      </c>
      <c r="I11" s="152">
        <v>1981</v>
      </c>
      <c r="J11" s="152" t="s">
        <v>21</v>
      </c>
      <c r="K11" s="152" t="s">
        <v>18</v>
      </c>
      <c r="L11" s="152">
        <v>10</v>
      </c>
      <c r="M11" s="153">
        <v>0.02809027777777778</v>
      </c>
      <c r="N11" s="154">
        <v>0.002809027777777778</v>
      </c>
      <c r="O11" s="155">
        <v>4</v>
      </c>
    </row>
    <row r="12" spans="1:15" s="149" customFormat="1" ht="12" customHeight="1">
      <c r="A12" s="150">
        <v>6</v>
      </c>
      <c r="B12" s="151">
        <v>77</v>
      </c>
      <c r="C12" s="151" t="s">
        <v>83</v>
      </c>
      <c r="D12" s="152" t="s">
        <v>376</v>
      </c>
      <c r="E12" s="152" t="s">
        <v>15</v>
      </c>
      <c r="F12" s="152" t="s">
        <v>377</v>
      </c>
      <c r="G12" s="152" t="s">
        <v>378</v>
      </c>
      <c r="H12" s="152" t="s">
        <v>16</v>
      </c>
      <c r="I12" s="152">
        <v>1972</v>
      </c>
      <c r="J12" s="152" t="s">
        <v>24</v>
      </c>
      <c r="K12" s="152" t="s">
        <v>18</v>
      </c>
      <c r="L12" s="152">
        <v>10</v>
      </c>
      <c r="M12" s="153">
        <v>0.028229166666666666</v>
      </c>
      <c r="N12" s="154">
        <v>0.0028229166666666667</v>
      </c>
      <c r="O12" s="155">
        <v>1</v>
      </c>
    </row>
    <row r="13" spans="1:15" s="149" customFormat="1" ht="12" customHeight="1">
      <c r="A13" s="150">
        <v>7</v>
      </c>
      <c r="B13" s="151">
        <v>69</v>
      </c>
      <c r="C13" s="151" t="s">
        <v>84</v>
      </c>
      <c r="D13" s="152" t="s">
        <v>125</v>
      </c>
      <c r="E13" s="152" t="s">
        <v>15</v>
      </c>
      <c r="F13" s="152" t="s">
        <v>126</v>
      </c>
      <c r="G13" s="152" t="s">
        <v>126</v>
      </c>
      <c r="H13" s="152" t="s">
        <v>16</v>
      </c>
      <c r="I13" s="152">
        <v>1972</v>
      </c>
      <c r="J13" s="152" t="s">
        <v>24</v>
      </c>
      <c r="K13" s="152" t="s">
        <v>18</v>
      </c>
      <c r="L13" s="152">
        <v>10</v>
      </c>
      <c r="M13" s="153">
        <v>0.02849537037037037</v>
      </c>
      <c r="N13" s="154">
        <v>0.0028495370370370367</v>
      </c>
      <c r="O13" s="155">
        <v>2</v>
      </c>
    </row>
    <row r="14" spans="1:15" s="157" customFormat="1" ht="12" customHeight="1">
      <c r="A14" s="150">
        <v>8</v>
      </c>
      <c r="B14" s="151">
        <v>85</v>
      </c>
      <c r="C14" s="151" t="s">
        <v>380</v>
      </c>
      <c r="D14" s="152" t="s">
        <v>381</v>
      </c>
      <c r="E14" s="152" t="s">
        <v>15</v>
      </c>
      <c r="F14" s="152" t="s">
        <v>15</v>
      </c>
      <c r="G14" s="152" t="s">
        <v>217</v>
      </c>
      <c r="H14" s="152" t="s">
        <v>16</v>
      </c>
      <c r="I14" s="152">
        <v>1979</v>
      </c>
      <c r="J14" s="152" t="s">
        <v>21</v>
      </c>
      <c r="K14" s="152" t="s">
        <v>18</v>
      </c>
      <c r="L14" s="152">
        <v>10</v>
      </c>
      <c r="M14" s="153">
        <v>0.0290162037037037</v>
      </c>
      <c r="N14" s="154">
        <v>0.00290162037037037</v>
      </c>
      <c r="O14" s="155">
        <v>5</v>
      </c>
    </row>
    <row r="15" spans="1:15" s="157" customFormat="1" ht="12" customHeight="1">
      <c r="A15" s="150">
        <v>9</v>
      </c>
      <c r="B15" s="151">
        <v>24</v>
      </c>
      <c r="C15" s="151" t="s">
        <v>132</v>
      </c>
      <c r="D15" s="152" t="s">
        <v>133</v>
      </c>
      <c r="E15" s="152" t="s">
        <v>15</v>
      </c>
      <c r="F15" s="152" t="s">
        <v>15</v>
      </c>
      <c r="G15" s="152" t="s">
        <v>15</v>
      </c>
      <c r="H15" s="152" t="s">
        <v>16</v>
      </c>
      <c r="I15" s="152">
        <v>1991</v>
      </c>
      <c r="J15" s="152" t="s">
        <v>17</v>
      </c>
      <c r="K15" s="152" t="s">
        <v>18</v>
      </c>
      <c r="L15" s="152">
        <v>10</v>
      </c>
      <c r="M15" s="153">
        <v>0.02989583333333333</v>
      </c>
      <c r="N15" s="154">
        <v>0.002989583333333333</v>
      </c>
      <c r="O15" s="155">
        <v>2</v>
      </c>
    </row>
    <row r="16" spans="1:15" s="149" customFormat="1" ht="12" customHeight="1">
      <c r="A16" s="150">
        <v>10</v>
      </c>
      <c r="B16" s="151">
        <v>73</v>
      </c>
      <c r="C16" s="151" t="s">
        <v>35</v>
      </c>
      <c r="D16" s="152" t="s">
        <v>305</v>
      </c>
      <c r="E16" s="152" t="s">
        <v>15</v>
      </c>
      <c r="F16" s="152" t="s">
        <v>26</v>
      </c>
      <c r="G16" s="152" t="s">
        <v>162</v>
      </c>
      <c r="H16" s="152" t="s">
        <v>16</v>
      </c>
      <c r="I16" s="152">
        <v>1976</v>
      </c>
      <c r="J16" s="152" t="s">
        <v>24</v>
      </c>
      <c r="K16" s="152" t="s">
        <v>18</v>
      </c>
      <c r="L16" s="152">
        <v>10</v>
      </c>
      <c r="M16" s="153">
        <v>0.030011574074074076</v>
      </c>
      <c r="N16" s="154">
        <v>0.0030011574074074077</v>
      </c>
      <c r="O16" s="155">
        <v>3</v>
      </c>
    </row>
    <row r="17" spans="1:15" s="541" customFormat="1" ht="12.75">
      <c r="A17" s="150">
        <v>11</v>
      </c>
      <c r="B17" s="158">
        <v>28</v>
      </c>
      <c r="C17" s="158" t="s">
        <v>192</v>
      </c>
      <c r="D17" s="159" t="s">
        <v>303</v>
      </c>
      <c r="E17" s="159" t="s">
        <v>15</v>
      </c>
      <c r="F17" s="159" t="s">
        <v>304</v>
      </c>
      <c r="G17" s="159" t="s">
        <v>213</v>
      </c>
      <c r="H17" s="159" t="s">
        <v>16</v>
      </c>
      <c r="I17" s="159">
        <v>1973</v>
      </c>
      <c r="J17" s="159" t="s">
        <v>24</v>
      </c>
      <c r="K17" s="152" t="s">
        <v>18</v>
      </c>
      <c r="L17" s="152">
        <v>10</v>
      </c>
      <c r="M17" s="153">
        <v>0.030520833333333334</v>
      </c>
      <c r="N17" s="154">
        <v>0.0030520833333333333</v>
      </c>
      <c r="O17" s="155">
        <v>4</v>
      </c>
    </row>
    <row r="18" spans="1:15" s="149" customFormat="1" ht="12" customHeight="1">
      <c r="A18" s="150">
        <v>12</v>
      </c>
      <c r="B18" s="151">
        <v>5</v>
      </c>
      <c r="C18" s="151" t="s">
        <v>25</v>
      </c>
      <c r="D18" s="152" t="s">
        <v>170</v>
      </c>
      <c r="E18" s="152" t="s">
        <v>15</v>
      </c>
      <c r="F18" s="152" t="s">
        <v>126</v>
      </c>
      <c r="G18" s="152" t="s">
        <v>208</v>
      </c>
      <c r="H18" s="152" t="s">
        <v>16</v>
      </c>
      <c r="I18" s="152">
        <v>1977</v>
      </c>
      <c r="J18" s="152" t="s">
        <v>24</v>
      </c>
      <c r="K18" s="152" t="s">
        <v>18</v>
      </c>
      <c r="L18" s="152">
        <v>10</v>
      </c>
      <c r="M18" s="153">
        <v>0.031053240740740742</v>
      </c>
      <c r="N18" s="154">
        <v>0.003105324074074074</v>
      </c>
      <c r="O18" s="155">
        <v>5</v>
      </c>
    </row>
    <row r="19" spans="1:15" s="149" customFormat="1" ht="12" customHeight="1">
      <c r="A19" s="150">
        <v>13</v>
      </c>
      <c r="B19" s="151">
        <v>83</v>
      </c>
      <c r="C19" s="151" t="s">
        <v>222</v>
      </c>
      <c r="D19" s="152" t="s">
        <v>383</v>
      </c>
      <c r="E19" s="152" t="s">
        <v>15</v>
      </c>
      <c r="F19" s="152" t="s">
        <v>20</v>
      </c>
      <c r="G19" s="152" t="s">
        <v>20</v>
      </c>
      <c r="H19" s="152" t="s">
        <v>16</v>
      </c>
      <c r="I19" s="152">
        <v>1998</v>
      </c>
      <c r="J19" s="152" t="s">
        <v>17</v>
      </c>
      <c r="K19" s="152" t="s">
        <v>18</v>
      </c>
      <c r="L19" s="152">
        <v>10</v>
      </c>
      <c r="M19" s="153">
        <v>0.031122685185185187</v>
      </c>
      <c r="N19" s="154">
        <v>0.0031122685185185186</v>
      </c>
      <c r="O19" s="155">
        <v>3</v>
      </c>
    </row>
    <row r="20" spans="1:15" ht="12.75">
      <c r="A20" s="150">
        <v>14</v>
      </c>
      <c r="B20" s="444">
        <v>50</v>
      </c>
      <c r="C20" s="444" t="s">
        <v>309</v>
      </c>
      <c r="D20" s="445" t="s">
        <v>310</v>
      </c>
      <c r="E20" s="445" t="s">
        <v>15</v>
      </c>
      <c r="F20" s="445" t="s">
        <v>15</v>
      </c>
      <c r="G20" s="445" t="s">
        <v>15</v>
      </c>
      <c r="H20" s="445" t="s">
        <v>16</v>
      </c>
      <c r="I20" s="445">
        <v>1987</v>
      </c>
      <c r="J20" s="445" t="s">
        <v>21</v>
      </c>
      <c r="K20" s="445" t="s">
        <v>18</v>
      </c>
      <c r="L20" s="445">
        <v>10</v>
      </c>
      <c r="M20" s="153">
        <v>0.031180555555555555</v>
      </c>
      <c r="N20" s="154">
        <v>0.0031180555555555553</v>
      </c>
      <c r="O20" s="155">
        <v>6</v>
      </c>
    </row>
    <row r="21" spans="1:15" s="149" customFormat="1" ht="12" customHeight="1">
      <c r="A21" s="150">
        <v>15</v>
      </c>
      <c r="B21" s="151">
        <v>39</v>
      </c>
      <c r="C21" s="151" t="s">
        <v>198</v>
      </c>
      <c r="D21" s="152" t="s">
        <v>307</v>
      </c>
      <c r="E21" s="152" t="s">
        <v>15</v>
      </c>
      <c r="F21" s="152" t="s">
        <v>15</v>
      </c>
      <c r="G21" s="152" t="s">
        <v>15</v>
      </c>
      <c r="H21" s="152" t="s">
        <v>16</v>
      </c>
      <c r="I21" s="152">
        <v>1978</v>
      </c>
      <c r="J21" s="152" t="s">
        <v>21</v>
      </c>
      <c r="K21" s="152" t="s">
        <v>18</v>
      </c>
      <c r="L21" s="152">
        <v>10</v>
      </c>
      <c r="M21" s="153">
        <v>0.03125</v>
      </c>
      <c r="N21" s="154">
        <v>0.003125</v>
      </c>
      <c r="O21" s="155">
        <v>7</v>
      </c>
    </row>
    <row r="22" spans="1:15" s="149" customFormat="1" ht="12" customHeight="1">
      <c r="A22" s="150">
        <v>16</v>
      </c>
      <c r="B22" s="151">
        <v>34</v>
      </c>
      <c r="C22" s="151" t="s">
        <v>198</v>
      </c>
      <c r="D22" s="152" t="s">
        <v>205</v>
      </c>
      <c r="E22" s="152" t="s">
        <v>15</v>
      </c>
      <c r="F22" s="152" t="s">
        <v>206</v>
      </c>
      <c r="G22" s="152" t="s">
        <v>174</v>
      </c>
      <c r="H22" s="152" t="s">
        <v>16</v>
      </c>
      <c r="I22" s="152">
        <v>1968</v>
      </c>
      <c r="J22" s="152" t="s">
        <v>24</v>
      </c>
      <c r="K22" s="152" t="s">
        <v>18</v>
      </c>
      <c r="L22" s="152">
        <v>10</v>
      </c>
      <c r="M22" s="153">
        <v>0.031481481481481485</v>
      </c>
      <c r="N22" s="154">
        <v>0.0031481481481481486</v>
      </c>
      <c r="O22" s="155">
        <v>6</v>
      </c>
    </row>
    <row r="23" spans="1:15" s="149" customFormat="1" ht="12" customHeight="1">
      <c r="A23" s="150">
        <v>17</v>
      </c>
      <c r="B23" s="151">
        <v>49</v>
      </c>
      <c r="C23" s="151" t="s">
        <v>168</v>
      </c>
      <c r="D23" s="152" t="s">
        <v>152</v>
      </c>
      <c r="E23" s="152" t="s">
        <v>15</v>
      </c>
      <c r="F23" s="152" t="s">
        <v>266</v>
      </c>
      <c r="G23" s="152" t="s">
        <v>266</v>
      </c>
      <c r="H23" s="152" t="s">
        <v>16</v>
      </c>
      <c r="I23" s="152">
        <v>1970</v>
      </c>
      <c r="J23" s="152" t="s">
        <v>24</v>
      </c>
      <c r="K23" s="152" t="s">
        <v>18</v>
      </c>
      <c r="L23" s="152">
        <v>10</v>
      </c>
      <c r="M23" s="153">
        <v>0.03167824074074074</v>
      </c>
      <c r="N23" s="154">
        <v>0.003167824074074074</v>
      </c>
      <c r="O23" s="155">
        <v>7</v>
      </c>
    </row>
    <row r="24" spans="1:15" s="149" customFormat="1" ht="12" customHeight="1">
      <c r="A24" s="150">
        <v>18</v>
      </c>
      <c r="B24" s="151">
        <v>57</v>
      </c>
      <c r="C24" s="151" t="s">
        <v>25</v>
      </c>
      <c r="D24" s="152" t="s">
        <v>312</v>
      </c>
      <c r="E24" s="152" t="s">
        <v>15</v>
      </c>
      <c r="F24" s="152" t="s">
        <v>124</v>
      </c>
      <c r="G24" s="152" t="s">
        <v>191</v>
      </c>
      <c r="H24" s="152" t="s">
        <v>16</v>
      </c>
      <c r="I24" s="152">
        <v>1979</v>
      </c>
      <c r="J24" s="152" t="s">
        <v>21</v>
      </c>
      <c r="K24" s="152" t="s">
        <v>18</v>
      </c>
      <c r="L24" s="152">
        <v>10</v>
      </c>
      <c r="M24" s="153">
        <v>0.031747685185185184</v>
      </c>
      <c r="N24" s="154">
        <v>0.0031747685185185186</v>
      </c>
      <c r="O24" s="155">
        <v>8</v>
      </c>
    </row>
    <row r="25" spans="1:15" s="149" customFormat="1" ht="12" customHeight="1">
      <c r="A25" s="150">
        <v>19</v>
      </c>
      <c r="B25" s="151">
        <v>54</v>
      </c>
      <c r="C25" s="151" t="s">
        <v>28</v>
      </c>
      <c r="D25" s="152" t="s">
        <v>29</v>
      </c>
      <c r="E25" s="152" t="s">
        <v>15</v>
      </c>
      <c r="F25" s="152" t="s">
        <v>30</v>
      </c>
      <c r="G25" s="152" t="s">
        <v>167</v>
      </c>
      <c r="H25" s="152" t="s">
        <v>16</v>
      </c>
      <c r="I25" s="152">
        <v>1974</v>
      </c>
      <c r="J25" s="152" t="s">
        <v>24</v>
      </c>
      <c r="K25" s="152" t="s">
        <v>18</v>
      </c>
      <c r="L25" s="152">
        <v>10</v>
      </c>
      <c r="M25" s="153">
        <v>0.03181712962962963</v>
      </c>
      <c r="N25" s="154">
        <v>0.0031817129629629634</v>
      </c>
      <c r="O25" s="155">
        <v>8</v>
      </c>
    </row>
    <row r="26" spans="1:15" s="149" customFormat="1" ht="12" customHeight="1">
      <c r="A26" s="150">
        <v>20</v>
      </c>
      <c r="B26" s="151">
        <v>33</v>
      </c>
      <c r="C26" s="151" t="s">
        <v>120</v>
      </c>
      <c r="D26" s="152" t="s">
        <v>308</v>
      </c>
      <c r="E26" s="152" t="s">
        <v>15</v>
      </c>
      <c r="F26" s="152" t="s">
        <v>26</v>
      </c>
      <c r="G26" s="152" t="s">
        <v>213</v>
      </c>
      <c r="H26" s="152" t="s">
        <v>16</v>
      </c>
      <c r="I26" s="152">
        <v>1985</v>
      </c>
      <c r="J26" s="152" t="s">
        <v>21</v>
      </c>
      <c r="K26" s="152" t="s">
        <v>18</v>
      </c>
      <c r="L26" s="152">
        <v>10</v>
      </c>
      <c r="M26" s="153">
        <v>0.03228009259259259</v>
      </c>
      <c r="N26" s="154">
        <v>0.003228009259259259</v>
      </c>
      <c r="O26" s="155">
        <v>9</v>
      </c>
    </row>
    <row r="27" spans="1:15" s="149" customFormat="1" ht="12" customHeight="1">
      <c r="A27" s="150">
        <v>21</v>
      </c>
      <c r="B27" s="151">
        <v>64</v>
      </c>
      <c r="C27" s="151" t="s">
        <v>198</v>
      </c>
      <c r="D27" s="152" t="s">
        <v>306</v>
      </c>
      <c r="E27" s="152" t="s">
        <v>15</v>
      </c>
      <c r="F27" s="152" t="s">
        <v>126</v>
      </c>
      <c r="G27" s="152" t="s">
        <v>126</v>
      </c>
      <c r="H27" s="152" t="s">
        <v>16</v>
      </c>
      <c r="I27" s="152">
        <v>1977</v>
      </c>
      <c r="J27" s="152" t="s">
        <v>24</v>
      </c>
      <c r="K27" s="152" t="s">
        <v>18</v>
      </c>
      <c r="L27" s="152">
        <v>10</v>
      </c>
      <c r="M27" s="153">
        <v>0.03230324074074074</v>
      </c>
      <c r="N27" s="154">
        <v>0.003230324074074074</v>
      </c>
      <c r="O27" s="155">
        <v>9</v>
      </c>
    </row>
    <row r="28" spans="1:15" s="149" customFormat="1" ht="12" customHeight="1">
      <c r="A28" s="150">
        <v>22</v>
      </c>
      <c r="B28" s="151">
        <v>38</v>
      </c>
      <c r="C28" s="151" t="s">
        <v>168</v>
      </c>
      <c r="D28" s="152" t="s">
        <v>286</v>
      </c>
      <c r="E28" s="152" t="s">
        <v>15</v>
      </c>
      <c r="F28" s="152" t="s">
        <v>287</v>
      </c>
      <c r="G28" s="152" t="s">
        <v>311</v>
      </c>
      <c r="H28" s="152" t="s">
        <v>16</v>
      </c>
      <c r="I28" s="152">
        <v>1980</v>
      </c>
      <c r="J28" s="152" t="s">
        <v>21</v>
      </c>
      <c r="K28" s="152" t="s">
        <v>18</v>
      </c>
      <c r="L28" s="152">
        <v>10</v>
      </c>
      <c r="M28" s="153">
        <v>0.03246527777777778</v>
      </c>
      <c r="N28" s="154">
        <v>0.003246527777777778</v>
      </c>
      <c r="O28" s="155">
        <v>10</v>
      </c>
    </row>
    <row r="29" spans="1:15" s="149" customFormat="1" ht="12" customHeight="1">
      <c r="A29" s="150">
        <v>23</v>
      </c>
      <c r="B29" s="151">
        <v>27</v>
      </c>
      <c r="C29" s="151" t="s">
        <v>33</v>
      </c>
      <c r="D29" s="152" t="s">
        <v>34</v>
      </c>
      <c r="E29" s="152" t="s">
        <v>15</v>
      </c>
      <c r="F29" s="152" t="s">
        <v>26</v>
      </c>
      <c r="G29" s="152" t="s">
        <v>213</v>
      </c>
      <c r="H29" s="152" t="s">
        <v>16</v>
      </c>
      <c r="I29" s="152">
        <v>1958</v>
      </c>
      <c r="J29" s="152" t="s">
        <v>27</v>
      </c>
      <c r="K29" s="152" t="s">
        <v>18</v>
      </c>
      <c r="L29" s="152">
        <v>10</v>
      </c>
      <c r="M29" s="153">
        <v>0.03253472222222222</v>
      </c>
      <c r="N29" s="154">
        <v>0.0032534722222222223</v>
      </c>
      <c r="O29" s="155">
        <v>1</v>
      </c>
    </row>
    <row r="30" spans="1:15" s="149" customFormat="1" ht="12" customHeight="1">
      <c r="A30" s="150">
        <v>24</v>
      </c>
      <c r="B30" s="151">
        <v>61</v>
      </c>
      <c r="C30" s="151" t="s">
        <v>25</v>
      </c>
      <c r="D30" s="152" t="s">
        <v>50</v>
      </c>
      <c r="E30" s="152" t="s">
        <v>15</v>
      </c>
      <c r="F30" s="152" t="s">
        <v>124</v>
      </c>
      <c r="G30" s="152" t="s">
        <v>191</v>
      </c>
      <c r="H30" s="152" t="s">
        <v>16</v>
      </c>
      <c r="I30" s="152">
        <v>1972</v>
      </c>
      <c r="J30" s="152" t="s">
        <v>24</v>
      </c>
      <c r="K30" s="152" t="s">
        <v>18</v>
      </c>
      <c r="L30" s="152">
        <v>10</v>
      </c>
      <c r="M30" s="153">
        <v>0.03293981481481481</v>
      </c>
      <c r="N30" s="154">
        <v>0.003293981481481481</v>
      </c>
      <c r="O30" s="155">
        <v>10</v>
      </c>
    </row>
    <row r="31" spans="1:15" s="216" customFormat="1" ht="12" customHeight="1">
      <c r="A31" s="215">
        <v>1</v>
      </c>
      <c r="B31" s="214">
        <v>59</v>
      </c>
      <c r="C31" s="214" t="s">
        <v>51</v>
      </c>
      <c r="D31" s="210" t="s">
        <v>135</v>
      </c>
      <c r="E31" s="210" t="s">
        <v>15</v>
      </c>
      <c r="F31" s="210" t="s">
        <v>124</v>
      </c>
      <c r="G31" s="210" t="s">
        <v>124</v>
      </c>
      <c r="H31" s="210" t="s">
        <v>36</v>
      </c>
      <c r="I31" s="210">
        <v>1976</v>
      </c>
      <c r="J31" s="210" t="s">
        <v>41</v>
      </c>
      <c r="K31" s="210" t="s">
        <v>18</v>
      </c>
      <c r="L31" s="210">
        <v>10</v>
      </c>
      <c r="M31" s="211">
        <v>0.03293981481481481</v>
      </c>
      <c r="N31" s="212">
        <v>0.003293981481481481</v>
      </c>
      <c r="O31" s="213">
        <v>1</v>
      </c>
    </row>
    <row r="32" spans="1:15" s="216" customFormat="1" ht="12" customHeight="1">
      <c r="A32" s="215">
        <v>2</v>
      </c>
      <c r="B32" s="214">
        <v>72</v>
      </c>
      <c r="C32" s="214" t="s">
        <v>313</v>
      </c>
      <c r="D32" s="210" t="s">
        <v>305</v>
      </c>
      <c r="E32" s="210" t="s">
        <v>15</v>
      </c>
      <c r="F32" s="210" t="s">
        <v>26</v>
      </c>
      <c r="G32" s="210" t="s">
        <v>162</v>
      </c>
      <c r="H32" s="210" t="s">
        <v>36</v>
      </c>
      <c r="I32" s="210">
        <v>1977</v>
      </c>
      <c r="J32" s="210" t="s">
        <v>41</v>
      </c>
      <c r="K32" s="210" t="s">
        <v>18</v>
      </c>
      <c r="L32" s="210">
        <v>10</v>
      </c>
      <c r="M32" s="211">
        <v>0.033125</v>
      </c>
      <c r="N32" s="212">
        <v>0.0033125000000000003</v>
      </c>
      <c r="O32" s="213">
        <v>2</v>
      </c>
    </row>
    <row r="33" spans="1:15" s="149" customFormat="1" ht="12" customHeight="1">
      <c r="A33" s="150">
        <v>25</v>
      </c>
      <c r="B33" s="151">
        <v>84</v>
      </c>
      <c r="C33" s="151" t="s">
        <v>120</v>
      </c>
      <c r="D33" s="152" t="s">
        <v>385</v>
      </c>
      <c r="E33" s="152" t="s">
        <v>15</v>
      </c>
      <c r="F33" s="152" t="s">
        <v>20</v>
      </c>
      <c r="G33" s="152" t="s">
        <v>20</v>
      </c>
      <c r="H33" s="152" t="s">
        <v>16</v>
      </c>
      <c r="I33" s="152">
        <v>1969</v>
      </c>
      <c r="J33" s="152" t="s">
        <v>24</v>
      </c>
      <c r="K33" s="152" t="s">
        <v>18</v>
      </c>
      <c r="L33" s="152">
        <v>10</v>
      </c>
      <c r="M33" s="153">
        <v>0.033368055555555554</v>
      </c>
      <c r="N33" s="154">
        <v>0.0033368055555555555</v>
      </c>
      <c r="O33" s="180">
        <v>11</v>
      </c>
    </row>
    <row r="34" spans="1:15" s="149" customFormat="1" ht="12" customHeight="1">
      <c r="A34" s="150">
        <v>26</v>
      </c>
      <c r="B34" s="151">
        <v>2</v>
      </c>
      <c r="C34" s="151" t="s">
        <v>83</v>
      </c>
      <c r="D34" s="152" t="s">
        <v>203</v>
      </c>
      <c r="E34" s="152" t="s">
        <v>15</v>
      </c>
      <c r="F34" s="152" t="s">
        <v>204</v>
      </c>
      <c r="G34" s="152" t="s">
        <v>162</v>
      </c>
      <c r="H34" s="152" t="s">
        <v>16</v>
      </c>
      <c r="I34" s="152">
        <v>1986</v>
      </c>
      <c r="J34" s="152" t="s">
        <v>21</v>
      </c>
      <c r="K34" s="152" t="s">
        <v>18</v>
      </c>
      <c r="L34" s="152">
        <v>10</v>
      </c>
      <c r="M34" s="153">
        <v>0.03353009259259259</v>
      </c>
      <c r="N34" s="154">
        <v>0.003353009259259259</v>
      </c>
      <c r="O34" s="155">
        <v>11</v>
      </c>
    </row>
    <row r="35" spans="1:15" s="541" customFormat="1" ht="12.75">
      <c r="A35" s="150">
        <v>27</v>
      </c>
      <c r="B35" s="542">
        <v>36</v>
      </c>
      <c r="C35" s="151" t="s">
        <v>85</v>
      </c>
      <c r="D35" s="152" t="s">
        <v>207</v>
      </c>
      <c r="E35" s="152" t="s">
        <v>15</v>
      </c>
      <c r="F35" s="152" t="s">
        <v>173</v>
      </c>
      <c r="G35" s="152" t="s">
        <v>174</v>
      </c>
      <c r="H35" s="152" t="s">
        <v>16</v>
      </c>
      <c r="I35" s="152">
        <v>1966</v>
      </c>
      <c r="J35" s="543" t="s">
        <v>27</v>
      </c>
      <c r="K35" s="152" t="s">
        <v>18</v>
      </c>
      <c r="L35" s="152">
        <v>10</v>
      </c>
      <c r="M35" s="153">
        <v>0.034386574074074076</v>
      </c>
      <c r="N35" s="154">
        <v>0.0034386574074074076</v>
      </c>
      <c r="O35" s="155">
        <v>2</v>
      </c>
    </row>
    <row r="36" spans="1:15" s="149" customFormat="1" ht="12" customHeight="1">
      <c r="A36" s="150">
        <v>28</v>
      </c>
      <c r="B36" s="151">
        <v>44</v>
      </c>
      <c r="C36" s="151" t="s">
        <v>270</v>
      </c>
      <c r="D36" s="152" t="s">
        <v>315</v>
      </c>
      <c r="E36" s="152" t="s">
        <v>15</v>
      </c>
      <c r="F36" s="152" t="s">
        <v>20</v>
      </c>
      <c r="G36" s="152" t="s">
        <v>316</v>
      </c>
      <c r="H36" s="152" t="s">
        <v>16</v>
      </c>
      <c r="I36" s="152">
        <v>1985</v>
      </c>
      <c r="J36" s="152" t="s">
        <v>21</v>
      </c>
      <c r="K36" s="152" t="s">
        <v>18</v>
      </c>
      <c r="L36" s="152">
        <v>10</v>
      </c>
      <c r="M36" s="153">
        <v>0.034525462962962966</v>
      </c>
      <c r="N36" s="154">
        <v>0.0034525462962962964</v>
      </c>
      <c r="O36" s="155">
        <v>12</v>
      </c>
    </row>
    <row r="37" spans="1:15" s="149" customFormat="1" ht="12" customHeight="1">
      <c r="A37" s="150">
        <v>29</v>
      </c>
      <c r="B37" s="151">
        <v>75</v>
      </c>
      <c r="C37" s="151" t="s">
        <v>25</v>
      </c>
      <c r="D37" s="152" t="s">
        <v>318</v>
      </c>
      <c r="E37" s="152" t="s">
        <v>15</v>
      </c>
      <c r="F37" s="152" t="s">
        <v>15</v>
      </c>
      <c r="G37" s="152" t="s">
        <v>217</v>
      </c>
      <c r="H37" s="152" t="s">
        <v>16</v>
      </c>
      <c r="I37" s="152">
        <v>1981</v>
      </c>
      <c r="J37" s="152" t="s">
        <v>21</v>
      </c>
      <c r="K37" s="152" t="s">
        <v>18</v>
      </c>
      <c r="L37" s="152">
        <v>10</v>
      </c>
      <c r="M37" s="153">
        <v>0.035034722222222224</v>
      </c>
      <c r="N37" s="154">
        <v>0.0035034722222222225</v>
      </c>
      <c r="O37" s="180">
        <v>13</v>
      </c>
    </row>
    <row r="38" spans="1:15" s="149" customFormat="1" ht="12" customHeight="1">
      <c r="A38" s="150">
        <v>30</v>
      </c>
      <c r="B38" s="151">
        <v>86</v>
      </c>
      <c r="C38" s="151" t="s">
        <v>39</v>
      </c>
      <c r="D38" s="152" t="s">
        <v>387</v>
      </c>
      <c r="E38" s="152" t="s">
        <v>15</v>
      </c>
      <c r="F38" s="152" t="s">
        <v>15</v>
      </c>
      <c r="G38" s="152" t="s">
        <v>217</v>
      </c>
      <c r="H38" s="152" t="s">
        <v>16</v>
      </c>
      <c r="I38" s="152">
        <v>1982</v>
      </c>
      <c r="J38" s="152" t="s">
        <v>21</v>
      </c>
      <c r="K38" s="152" t="s">
        <v>18</v>
      </c>
      <c r="L38" s="152">
        <v>10</v>
      </c>
      <c r="M38" s="153">
        <v>0.035034722222222224</v>
      </c>
      <c r="N38" s="154">
        <v>0.0035034722222222225</v>
      </c>
      <c r="O38" s="180">
        <v>14</v>
      </c>
    </row>
    <row r="39" spans="1:15" s="149" customFormat="1" ht="12" customHeight="1">
      <c r="A39" s="150">
        <v>31</v>
      </c>
      <c r="B39" s="151">
        <v>22</v>
      </c>
      <c r="C39" s="151" t="s">
        <v>218</v>
      </c>
      <c r="D39" s="152" t="s">
        <v>171</v>
      </c>
      <c r="E39" s="152" t="s">
        <v>15</v>
      </c>
      <c r="F39" s="152" t="s">
        <v>194</v>
      </c>
      <c r="G39" s="152" t="s">
        <v>194</v>
      </c>
      <c r="H39" s="152" t="s">
        <v>16</v>
      </c>
      <c r="I39" s="152">
        <v>1973</v>
      </c>
      <c r="J39" s="152" t="s">
        <v>24</v>
      </c>
      <c r="K39" s="152" t="s">
        <v>18</v>
      </c>
      <c r="L39" s="152">
        <v>10</v>
      </c>
      <c r="M39" s="153">
        <v>0.03530092592592592</v>
      </c>
      <c r="N39" s="154">
        <v>0.0035300925925925925</v>
      </c>
      <c r="O39" s="180">
        <v>12</v>
      </c>
    </row>
    <row r="40" spans="1:15" s="149" customFormat="1" ht="12" customHeight="1">
      <c r="A40" s="150">
        <v>32</v>
      </c>
      <c r="B40" s="151">
        <v>19</v>
      </c>
      <c r="C40" s="151" t="s">
        <v>120</v>
      </c>
      <c r="D40" s="152" t="s">
        <v>214</v>
      </c>
      <c r="E40" s="152" t="s">
        <v>15</v>
      </c>
      <c r="F40" s="152" t="s">
        <v>15</v>
      </c>
      <c r="G40" s="152" t="s">
        <v>215</v>
      </c>
      <c r="H40" s="152" t="s">
        <v>16</v>
      </c>
      <c r="I40" s="152">
        <v>1972</v>
      </c>
      <c r="J40" s="152" t="s">
        <v>24</v>
      </c>
      <c r="K40" s="152" t="s">
        <v>18</v>
      </c>
      <c r="L40" s="152">
        <v>10</v>
      </c>
      <c r="M40" s="153">
        <v>0.035416666666666666</v>
      </c>
      <c r="N40" s="154">
        <v>0.0035416666666666665</v>
      </c>
      <c r="O40" s="155">
        <v>13</v>
      </c>
    </row>
    <row r="41" spans="1:15" s="149" customFormat="1" ht="12" customHeight="1">
      <c r="A41" s="150">
        <v>33</v>
      </c>
      <c r="B41" s="151">
        <v>30</v>
      </c>
      <c r="C41" s="151" t="s">
        <v>31</v>
      </c>
      <c r="D41" s="152" t="s">
        <v>32</v>
      </c>
      <c r="E41" s="152" t="s">
        <v>15</v>
      </c>
      <c r="F41" s="152" t="s">
        <v>15</v>
      </c>
      <c r="G41" s="152" t="s">
        <v>15</v>
      </c>
      <c r="H41" s="152" t="s">
        <v>16</v>
      </c>
      <c r="I41" s="152">
        <v>1960</v>
      </c>
      <c r="J41" s="152" t="s">
        <v>27</v>
      </c>
      <c r="K41" s="152" t="s">
        <v>18</v>
      </c>
      <c r="L41" s="152">
        <v>10</v>
      </c>
      <c r="M41" s="153">
        <v>0.0356712962962963</v>
      </c>
      <c r="N41" s="154">
        <v>0.0035671296296296297</v>
      </c>
      <c r="O41" s="155">
        <v>3</v>
      </c>
    </row>
    <row r="42" spans="1:15" s="149" customFormat="1" ht="12" customHeight="1">
      <c r="A42" s="150">
        <v>34</v>
      </c>
      <c r="B42" s="151">
        <v>87</v>
      </c>
      <c r="C42" s="151" t="s">
        <v>120</v>
      </c>
      <c r="D42" s="152" t="s">
        <v>389</v>
      </c>
      <c r="E42" s="152" t="s">
        <v>15</v>
      </c>
      <c r="F42" s="152" t="s">
        <v>15</v>
      </c>
      <c r="G42" s="152" t="s">
        <v>390</v>
      </c>
      <c r="H42" s="152" t="s">
        <v>16</v>
      </c>
      <c r="I42" s="152">
        <v>1972</v>
      </c>
      <c r="J42" s="152" t="s">
        <v>24</v>
      </c>
      <c r="K42" s="152" t="s">
        <v>18</v>
      </c>
      <c r="L42" s="152">
        <v>10</v>
      </c>
      <c r="M42" s="153">
        <v>0.035694444444444445</v>
      </c>
      <c r="N42" s="154">
        <v>0.0035694444444444445</v>
      </c>
      <c r="O42" s="155">
        <v>14</v>
      </c>
    </row>
    <row r="43" spans="1:15" s="149" customFormat="1" ht="12" customHeight="1">
      <c r="A43" s="150">
        <v>35</v>
      </c>
      <c r="B43" s="151">
        <v>37</v>
      </c>
      <c r="C43" s="151" t="s">
        <v>190</v>
      </c>
      <c r="D43" s="152" t="s">
        <v>172</v>
      </c>
      <c r="E43" s="152" t="s">
        <v>15</v>
      </c>
      <c r="F43" s="152" t="s">
        <v>173</v>
      </c>
      <c r="G43" s="152" t="s">
        <v>174</v>
      </c>
      <c r="H43" s="152" t="s">
        <v>16</v>
      </c>
      <c r="I43" s="152">
        <v>1950</v>
      </c>
      <c r="J43" s="152" t="s">
        <v>45</v>
      </c>
      <c r="K43" s="152" t="s">
        <v>18</v>
      </c>
      <c r="L43" s="152">
        <v>10</v>
      </c>
      <c r="M43" s="153">
        <v>0.0359837962962963</v>
      </c>
      <c r="N43" s="154">
        <v>0.0035983796296296298</v>
      </c>
      <c r="O43" s="155">
        <v>1</v>
      </c>
    </row>
    <row r="44" spans="1:15" s="149" customFormat="1" ht="12" customHeight="1">
      <c r="A44" s="150">
        <v>36</v>
      </c>
      <c r="B44" s="151">
        <v>7</v>
      </c>
      <c r="C44" s="151" t="s">
        <v>200</v>
      </c>
      <c r="D44" s="152" t="s">
        <v>201</v>
      </c>
      <c r="E44" s="152" t="s">
        <v>15</v>
      </c>
      <c r="F44" s="152" t="s">
        <v>202</v>
      </c>
      <c r="G44" s="152" t="s">
        <v>199</v>
      </c>
      <c r="H44" s="152" t="s">
        <v>16</v>
      </c>
      <c r="I44" s="152">
        <v>1951</v>
      </c>
      <c r="J44" s="152" t="s">
        <v>45</v>
      </c>
      <c r="K44" s="152" t="s">
        <v>18</v>
      </c>
      <c r="L44" s="152">
        <v>10</v>
      </c>
      <c r="M44" s="153">
        <v>0.03616898148148148</v>
      </c>
      <c r="N44" s="154">
        <v>0.003616898148148148</v>
      </c>
      <c r="O44" s="155">
        <v>2</v>
      </c>
    </row>
    <row r="45" spans="1:15" s="149" customFormat="1" ht="12" customHeight="1">
      <c r="A45" s="150">
        <v>37</v>
      </c>
      <c r="B45" s="151">
        <v>82</v>
      </c>
      <c r="C45" s="151" t="s">
        <v>392</v>
      </c>
      <c r="D45" s="152" t="s">
        <v>393</v>
      </c>
      <c r="E45" s="152" t="s">
        <v>15</v>
      </c>
      <c r="F45" s="152" t="s">
        <v>394</v>
      </c>
      <c r="G45" s="152" t="s">
        <v>394</v>
      </c>
      <c r="H45" s="152" t="s">
        <v>16</v>
      </c>
      <c r="I45" s="152">
        <v>1957</v>
      </c>
      <c r="J45" s="152" t="s">
        <v>45</v>
      </c>
      <c r="K45" s="152" t="s">
        <v>18</v>
      </c>
      <c r="L45" s="152">
        <v>10</v>
      </c>
      <c r="M45" s="153">
        <v>0.03631944444444444</v>
      </c>
      <c r="N45" s="154">
        <v>0.0036319444444444437</v>
      </c>
      <c r="O45" s="155">
        <v>3</v>
      </c>
    </row>
    <row r="46" spans="1:15" s="149" customFormat="1" ht="12" customHeight="1">
      <c r="A46" s="150">
        <v>38</v>
      </c>
      <c r="B46" s="151">
        <v>74</v>
      </c>
      <c r="C46" s="151" t="s">
        <v>35</v>
      </c>
      <c r="D46" s="152" t="s">
        <v>322</v>
      </c>
      <c r="E46" s="152" t="s">
        <v>15</v>
      </c>
      <c r="F46" s="152" t="s">
        <v>15</v>
      </c>
      <c r="G46" s="152" t="s">
        <v>15</v>
      </c>
      <c r="H46" s="152" t="s">
        <v>16</v>
      </c>
      <c r="I46" s="152">
        <v>1976</v>
      </c>
      <c r="J46" s="152" t="s">
        <v>24</v>
      </c>
      <c r="K46" s="152" t="s">
        <v>18</v>
      </c>
      <c r="L46" s="152">
        <v>10</v>
      </c>
      <c r="M46" s="153">
        <v>0.036967592592592594</v>
      </c>
      <c r="N46" s="154">
        <v>0.0036967592592592594</v>
      </c>
      <c r="O46" s="222">
        <v>15</v>
      </c>
    </row>
    <row r="47" spans="1:15" s="216" customFormat="1" ht="12" customHeight="1">
      <c r="A47" s="215">
        <v>3</v>
      </c>
      <c r="B47" s="214">
        <v>31</v>
      </c>
      <c r="C47" s="214" t="s">
        <v>319</v>
      </c>
      <c r="D47" s="210" t="s">
        <v>320</v>
      </c>
      <c r="E47" s="210" t="s">
        <v>15</v>
      </c>
      <c r="F47" s="210" t="s">
        <v>26</v>
      </c>
      <c r="G47" s="210" t="s">
        <v>162</v>
      </c>
      <c r="H47" s="210" t="s">
        <v>36</v>
      </c>
      <c r="I47" s="210">
        <v>1990</v>
      </c>
      <c r="J47" s="210" t="s">
        <v>165</v>
      </c>
      <c r="K47" s="210" t="s">
        <v>18</v>
      </c>
      <c r="L47" s="210">
        <v>10</v>
      </c>
      <c r="M47" s="211">
        <v>0.03747685185185185</v>
      </c>
      <c r="N47" s="212">
        <v>0.003747685185185185</v>
      </c>
      <c r="O47" s="217">
        <v>1</v>
      </c>
    </row>
    <row r="48" spans="1:15" s="639" customFormat="1" ht="12.75">
      <c r="A48" s="635">
        <v>39</v>
      </c>
      <c r="B48" s="158">
        <v>23</v>
      </c>
      <c r="C48" s="158" t="s">
        <v>228</v>
      </c>
      <c r="D48" s="159" t="s">
        <v>229</v>
      </c>
      <c r="E48" s="159" t="s">
        <v>15</v>
      </c>
      <c r="F48" s="159" t="s">
        <v>126</v>
      </c>
      <c r="G48" s="159" t="s">
        <v>126</v>
      </c>
      <c r="H48" s="159" t="s">
        <v>16</v>
      </c>
      <c r="I48" s="159">
        <v>1978</v>
      </c>
      <c r="J48" s="159" t="s">
        <v>21</v>
      </c>
      <c r="K48" s="159" t="s">
        <v>18</v>
      </c>
      <c r="L48" s="159">
        <v>10</v>
      </c>
      <c r="M48" s="636">
        <v>0.038287037037037036</v>
      </c>
      <c r="N48" s="637">
        <v>0.0038287037037037035</v>
      </c>
      <c r="O48" s="638">
        <v>15</v>
      </c>
    </row>
    <row r="49" spans="1:15" s="216" customFormat="1" ht="12" customHeight="1">
      <c r="A49" s="215">
        <v>4</v>
      </c>
      <c r="B49" s="214">
        <v>63</v>
      </c>
      <c r="C49" s="214" t="s">
        <v>210</v>
      </c>
      <c r="D49" s="210" t="s">
        <v>323</v>
      </c>
      <c r="E49" s="210" t="s">
        <v>15</v>
      </c>
      <c r="F49" s="210" t="s">
        <v>126</v>
      </c>
      <c r="G49" s="210" t="s">
        <v>126</v>
      </c>
      <c r="H49" s="210" t="s">
        <v>36</v>
      </c>
      <c r="I49" s="210">
        <v>1983</v>
      </c>
      <c r="J49" s="210" t="s">
        <v>37</v>
      </c>
      <c r="K49" s="210" t="s">
        <v>18</v>
      </c>
      <c r="L49" s="210">
        <v>10</v>
      </c>
      <c r="M49" s="211">
        <v>0.038564814814814816</v>
      </c>
      <c r="N49" s="212">
        <v>0.0038564814814814816</v>
      </c>
      <c r="O49" s="217">
        <v>1</v>
      </c>
    </row>
    <row r="50" spans="1:15" s="149" customFormat="1" ht="12.75">
      <c r="A50" s="150">
        <v>40</v>
      </c>
      <c r="B50" s="151">
        <v>47</v>
      </c>
      <c r="C50" s="151" t="s">
        <v>222</v>
      </c>
      <c r="D50" s="152" t="s">
        <v>324</v>
      </c>
      <c r="E50" s="152" t="s">
        <v>15</v>
      </c>
      <c r="F50" s="152" t="s">
        <v>23</v>
      </c>
      <c r="G50" s="152" t="s">
        <v>23</v>
      </c>
      <c r="H50" s="152" t="s">
        <v>16</v>
      </c>
      <c r="I50" s="152">
        <v>1993</v>
      </c>
      <c r="J50" s="152" t="s">
        <v>17</v>
      </c>
      <c r="K50" s="152" t="s">
        <v>18</v>
      </c>
      <c r="L50" s="152">
        <v>10</v>
      </c>
      <c r="M50" s="153">
        <v>0.03858796296296297</v>
      </c>
      <c r="N50" s="154">
        <v>0.003858796296296297</v>
      </c>
      <c r="O50" s="155">
        <v>4</v>
      </c>
    </row>
    <row r="51" spans="1:15" s="149" customFormat="1" ht="12" customHeight="1">
      <c r="A51" s="150">
        <v>41</v>
      </c>
      <c r="B51" s="158">
        <v>45</v>
      </c>
      <c r="C51" s="158" t="s">
        <v>198</v>
      </c>
      <c r="D51" s="159" t="s">
        <v>216</v>
      </c>
      <c r="E51" s="159" t="s">
        <v>15</v>
      </c>
      <c r="F51" s="159" t="s">
        <v>26</v>
      </c>
      <c r="G51" s="159" t="s">
        <v>162</v>
      </c>
      <c r="H51" s="159" t="s">
        <v>16</v>
      </c>
      <c r="I51" s="159">
        <v>1973</v>
      </c>
      <c r="J51" s="159" t="s">
        <v>24</v>
      </c>
      <c r="K51" s="152" t="s">
        <v>18</v>
      </c>
      <c r="L51" s="152">
        <v>10</v>
      </c>
      <c r="M51" s="153">
        <v>0.03909722222222222</v>
      </c>
      <c r="N51" s="154">
        <v>0.003909722222222222</v>
      </c>
      <c r="O51" s="155">
        <v>16</v>
      </c>
    </row>
    <row r="52" spans="1:15" s="216" customFormat="1" ht="12" customHeight="1">
      <c r="A52" s="215">
        <v>5</v>
      </c>
      <c r="B52" s="214">
        <v>11</v>
      </c>
      <c r="C52" s="214" t="s">
        <v>326</v>
      </c>
      <c r="D52" s="210" t="s">
        <v>290</v>
      </c>
      <c r="E52" s="210" t="s">
        <v>15</v>
      </c>
      <c r="F52" s="210" t="s">
        <v>202</v>
      </c>
      <c r="G52" s="210" t="s">
        <v>199</v>
      </c>
      <c r="H52" s="210" t="s">
        <v>36</v>
      </c>
      <c r="I52" s="210">
        <v>1978</v>
      </c>
      <c r="J52" s="210" t="s">
        <v>37</v>
      </c>
      <c r="K52" s="210" t="s">
        <v>18</v>
      </c>
      <c r="L52" s="210">
        <v>10</v>
      </c>
      <c r="M52" s="211">
        <v>0.03916666666666666</v>
      </c>
      <c r="N52" s="212">
        <v>0.003916666666666666</v>
      </c>
      <c r="O52" s="213">
        <v>2</v>
      </c>
    </row>
    <row r="53" spans="1:15" s="149" customFormat="1" ht="12" customHeight="1">
      <c r="A53" s="150">
        <v>42</v>
      </c>
      <c r="B53" s="151">
        <v>56</v>
      </c>
      <c r="C53" s="151" t="s">
        <v>39</v>
      </c>
      <c r="D53" s="152" t="s">
        <v>40</v>
      </c>
      <c r="E53" s="152" t="s">
        <v>15</v>
      </c>
      <c r="F53" s="152" t="s">
        <v>15</v>
      </c>
      <c r="G53" s="152" t="s">
        <v>15</v>
      </c>
      <c r="H53" s="152" t="s">
        <v>16</v>
      </c>
      <c r="I53" s="152">
        <v>1959</v>
      </c>
      <c r="J53" s="152" t="s">
        <v>27</v>
      </c>
      <c r="K53" s="152" t="s">
        <v>18</v>
      </c>
      <c r="L53" s="152">
        <v>10</v>
      </c>
      <c r="M53" s="153">
        <v>0.03947916666666667</v>
      </c>
      <c r="N53" s="154">
        <v>0.003947916666666667</v>
      </c>
      <c r="O53" s="155">
        <v>4</v>
      </c>
    </row>
    <row r="54" spans="1:15" s="149" customFormat="1" ht="12" customHeight="1">
      <c r="A54" s="150">
        <v>43</v>
      </c>
      <c r="B54" s="151">
        <v>58</v>
      </c>
      <c r="C54" s="151" t="s">
        <v>52</v>
      </c>
      <c r="D54" s="152" t="s">
        <v>53</v>
      </c>
      <c r="E54" s="152" t="s">
        <v>15</v>
      </c>
      <c r="F54" s="152" t="s">
        <v>15</v>
      </c>
      <c r="G54" s="152" t="s">
        <v>15</v>
      </c>
      <c r="H54" s="152" t="s">
        <v>16</v>
      </c>
      <c r="I54" s="152">
        <v>1962</v>
      </c>
      <c r="J54" s="152" t="s">
        <v>27</v>
      </c>
      <c r="K54" s="152" t="s">
        <v>18</v>
      </c>
      <c r="L54" s="152">
        <v>10</v>
      </c>
      <c r="M54" s="153">
        <v>0.03947916666666667</v>
      </c>
      <c r="N54" s="154">
        <v>0.003947916666666667</v>
      </c>
      <c r="O54" s="155">
        <v>5</v>
      </c>
    </row>
    <row r="55" spans="1:15" s="216" customFormat="1" ht="12" customHeight="1">
      <c r="A55" s="215">
        <v>6</v>
      </c>
      <c r="B55" s="214">
        <v>35</v>
      </c>
      <c r="C55" s="214" t="s">
        <v>327</v>
      </c>
      <c r="D55" s="210" t="s">
        <v>207</v>
      </c>
      <c r="E55" s="210" t="s">
        <v>15</v>
      </c>
      <c r="F55" s="210" t="s">
        <v>206</v>
      </c>
      <c r="G55" s="210" t="s">
        <v>174</v>
      </c>
      <c r="H55" s="210" t="s">
        <v>36</v>
      </c>
      <c r="I55" s="210">
        <v>1965</v>
      </c>
      <c r="J55" s="210" t="s">
        <v>42</v>
      </c>
      <c r="K55" s="210" t="s">
        <v>18</v>
      </c>
      <c r="L55" s="210">
        <v>10</v>
      </c>
      <c r="M55" s="211">
        <v>0.03995370370370371</v>
      </c>
      <c r="N55" s="212">
        <v>0.0039953703703703705</v>
      </c>
      <c r="O55" s="213">
        <v>1</v>
      </c>
    </row>
    <row r="56" spans="1:15" s="149" customFormat="1" ht="12" customHeight="1">
      <c r="A56" s="150">
        <v>44</v>
      </c>
      <c r="B56" s="151">
        <v>79</v>
      </c>
      <c r="C56" s="151" t="s">
        <v>396</v>
      </c>
      <c r="D56" s="152" t="s">
        <v>397</v>
      </c>
      <c r="E56" s="152" t="s">
        <v>15</v>
      </c>
      <c r="F56" s="152" t="s">
        <v>20</v>
      </c>
      <c r="G56" s="152" t="s">
        <v>398</v>
      </c>
      <c r="H56" s="152" t="s">
        <v>16</v>
      </c>
      <c r="I56" s="152">
        <v>1968</v>
      </c>
      <c r="J56" s="152" t="s">
        <v>24</v>
      </c>
      <c r="K56" s="152" t="s">
        <v>18</v>
      </c>
      <c r="L56" s="152">
        <v>10</v>
      </c>
      <c r="M56" s="153">
        <v>0.04090277777777778</v>
      </c>
      <c r="N56" s="154">
        <v>0.004090277777777778</v>
      </c>
      <c r="O56" s="180">
        <v>17</v>
      </c>
    </row>
    <row r="57" spans="1:15" s="149" customFormat="1" ht="12" customHeight="1">
      <c r="A57" s="150">
        <v>45</v>
      </c>
      <c r="B57" s="151">
        <v>80</v>
      </c>
      <c r="C57" s="151" t="s">
        <v>38</v>
      </c>
      <c r="D57" s="152" t="s">
        <v>400</v>
      </c>
      <c r="E57" s="152" t="s">
        <v>15</v>
      </c>
      <c r="F57" s="152" t="s">
        <v>20</v>
      </c>
      <c r="G57" s="152" t="s">
        <v>398</v>
      </c>
      <c r="H57" s="152" t="s">
        <v>16</v>
      </c>
      <c r="I57" s="152">
        <v>1968</v>
      </c>
      <c r="J57" s="152" t="s">
        <v>24</v>
      </c>
      <c r="K57" s="152" t="s">
        <v>18</v>
      </c>
      <c r="L57" s="152">
        <v>10</v>
      </c>
      <c r="M57" s="153">
        <v>0.04090277777777778</v>
      </c>
      <c r="N57" s="154">
        <v>0.004090277777777778</v>
      </c>
      <c r="O57" s="180">
        <v>18</v>
      </c>
    </row>
    <row r="58" spans="1:15" s="149" customFormat="1" ht="12" customHeight="1">
      <c r="A58" s="150">
        <v>46</v>
      </c>
      <c r="B58" s="151">
        <v>81</v>
      </c>
      <c r="C58" s="151" t="s">
        <v>120</v>
      </c>
      <c r="D58" s="152" t="s">
        <v>402</v>
      </c>
      <c r="E58" s="152" t="s">
        <v>15</v>
      </c>
      <c r="F58" s="152" t="s">
        <v>20</v>
      </c>
      <c r="G58" s="152" t="s">
        <v>398</v>
      </c>
      <c r="H58" s="152" t="s">
        <v>16</v>
      </c>
      <c r="I58" s="152">
        <v>1968</v>
      </c>
      <c r="J58" s="152" t="s">
        <v>24</v>
      </c>
      <c r="K58" s="152" t="s">
        <v>18</v>
      </c>
      <c r="L58" s="152">
        <v>10</v>
      </c>
      <c r="M58" s="153">
        <v>0.04090277777777778</v>
      </c>
      <c r="N58" s="154">
        <v>0.004090277777777778</v>
      </c>
      <c r="O58" s="180">
        <v>19</v>
      </c>
    </row>
    <row r="59" spans="1:15" s="149" customFormat="1" ht="12" customHeight="1">
      <c r="A59" s="150">
        <v>47</v>
      </c>
      <c r="B59" s="151">
        <v>76</v>
      </c>
      <c r="C59" s="151" t="s">
        <v>404</v>
      </c>
      <c r="D59" s="152" t="s">
        <v>405</v>
      </c>
      <c r="E59" s="152" t="s">
        <v>15</v>
      </c>
      <c r="F59" s="152" t="s">
        <v>20</v>
      </c>
      <c r="G59" s="152" t="s">
        <v>378</v>
      </c>
      <c r="H59" s="152" t="s">
        <v>16</v>
      </c>
      <c r="I59" s="152">
        <v>1976</v>
      </c>
      <c r="J59" s="152" t="s">
        <v>24</v>
      </c>
      <c r="K59" s="152" t="s">
        <v>18</v>
      </c>
      <c r="L59" s="152">
        <v>10</v>
      </c>
      <c r="M59" s="153">
        <v>0.04134259259259259</v>
      </c>
      <c r="N59" s="154">
        <v>0.004134259259259259</v>
      </c>
      <c r="O59" s="180">
        <v>20</v>
      </c>
    </row>
    <row r="60" spans="1:15" s="149" customFormat="1" ht="12" customHeight="1">
      <c r="A60" s="150">
        <v>48</v>
      </c>
      <c r="B60" s="151">
        <v>68</v>
      </c>
      <c r="C60" s="151" t="s">
        <v>43</v>
      </c>
      <c r="D60" s="152" t="s">
        <v>44</v>
      </c>
      <c r="E60" s="152" t="s">
        <v>15</v>
      </c>
      <c r="F60" s="152" t="s">
        <v>15</v>
      </c>
      <c r="G60" s="152" t="s">
        <v>162</v>
      </c>
      <c r="H60" s="152" t="s">
        <v>16</v>
      </c>
      <c r="I60" s="152">
        <v>1949</v>
      </c>
      <c r="J60" s="152" t="s">
        <v>45</v>
      </c>
      <c r="K60" s="152" t="s">
        <v>18</v>
      </c>
      <c r="L60" s="152">
        <v>10</v>
      </c>
      <c r="M60" s="153">
        <v>0.04297453703703704</v>
      </c>
      <c r="N60" s="154">
        <v>0.004297453703703704</v>
      </c>
      <c r="O60" s="180">
        <v>4</v>
      </c>
    </row>
    <row r="61" spans="1:15" s="216" customFormat="1" ht="12" customHeight="1">
      <c r="A61" s="215">
        <v>7</v>
      </c>
      <c r="B61" s="214">
        <v>41</v>
      </c>
      <c r="C61" s="214" t="s">
        <v>328</v>
      </c>
      <c r="D61" s="210" t="s">
        <v>329</v>
      </c>
      <c r="E61" s="210" t="s">
        <v>15</v>
      </c>
      <c r="F61" s="210" t="s">
        <v>15</v>
      </c>
      <c r="G61" s="210" t="s">
        <v>15</v>
      </c>
      <c r="H61" s="210" t="s">
        <v>36</v>
      </c>
      <c r="I61" s="210">
        <v>1980</v>
      </c>
      <c r="J61" s="210" t="s">
        <v>37</v>
      </c>
      <c r="K61" s="210" t="s">
        <v>18</v>
      </c>
      <c r="L61" s="210">
        <v>10</v>
      </c>
      <c r="M61" s="211">
        <v>0.04372685185185185</v>
      </c>
      <c r="N61" s="212">
        <v>0.004372685185185185</v>
      </c>
      <c r="O61" s="213">
        <v>3</v>
      </c>
    </row>
    <row r="62" spans="1:15" s="149" customFormat="1" ht="12" customHeight="1" thickBot="1">
      <c r="A62" s="640">
        <v>49</v>
      </c>
      <c r="B62" s="641">
        <v>78</v>
      </c>
      <c r="C62" s="641" t="s">
        <v>190</v>
      </c>
      <c r="D62" s="642" t="s">
        <v>407</v>
      </c>
      <c r="E62" s="642" t="s">
        <v>15</v>
      </c>
      <c r="F62" s="642" t="s">
        <v>408</v>
      </c>
      <c r="G62" s="642" t="s">
        <v>408</v>
      </c>
      <c r="H62" s="642" t="s">
        <v>16</v>
      </c>
      <c r="I62" s="642">
        <v>1949</v>
      </c>
      <c r="J62" s="642" t="s">
        <v>45</v>
      </c>
      <c r="K62" s="642" t="s">
        <v>18</v>
      </c>
      <c r="L62" s="642">
        <v>10</v>
      </c>
      <c r="M62" s="643">
        <v>0.061064814814814815</v>
      </c>
      <c r="N62" s="644">
        <v>0.006106481481481482</v>
      </c>
      <c r="O62" s="645">
        <v>5</v>
      </c>
    </row>
    <row r="63" spans="3:15" s="10" customFormat="1" ht="13.5" thickBot="1">
      <c r="C63" s="2"/>
      <c r="D63" s="2"/>
      <c r="E63" s="2"/>
      <c r="F63" s="2"/>
      <c r="G63" s="2"/>
      <c r="H63" s="2"/>
      <c r="I63" s="2"/>
      <c r="J63" s="2"/>
      <c r="K63" s="2"/>
      <c r="L63" s="646">
        <v>560</v>
      </c>
      <c r="M63" s="647">
        <v>1.9464351851851847</v>
      </c>
      <c r="N63" s="648">
        <v>0.0034757771164021156</v>
      </c>
      <c r="O63" s="649">
        <v>0.03475777116402116</v>
      </c>
    </row>
    <row r="64" spans="1:15" s="203" customFormat="1" ht="13.5" thickBot="1">
      <c r="A64" s="205" t="s">
        <v>161</v>
      </c>
      <c r="M64" s="206"/>
      <c r="O64" s="268"/>
    </row>
    <row r="65" spans="1:15" s="203" customFormat="1" ht="35.25" thickBot="1">
      <c r="A65" s="650" t="s">
        <v>49</v>
      </c>
      <c r="B65" s="651" t="s">
        <v>0</v>
      </c>
      <c r="C65" s="651" t="s">
        <v>1</v>
      </c>
      <c r="D65" s="651" t="s">
        <v>2</v>
      </c>
      <c r="E65" s="651" t="s">
        <v>3</v>
      </c>
      <c r="F65" s="651" t="s">
        <v>4</v>
      </c>
      <c r="G65" s="651" t="s">
        <v>5</v>
      </c>
      <c r="H65" s="651" t="s">
        <v>6</v>
      </c>
      <c r="I65" s="651" t="s">
        <v>7</v>
      </c>
      <c r="J65" s="651" t="s">
        <v>8</v>
      </c>
      <c r="K65" s="651" t="s">
        <v>9</v>
      </c>
      <c r="L65" s="651" t="s">
        <v>10</v>
      </c>
      <c r="M65" s="651" t="s">
        <v>11</v>
      </c>
      <c r="N65" s="652" t="s">
        <v>12</v>
      </c>
      <c r="O65" s="653" t="s">
        <v>13</v>
      </c>
    </row>
    <row r="66" spans="1:15" s="219" customFormat="1" ht="12.75">
      <c r="A66" s="207">
        <v>1</v>
      </c>
      <c r="B66" s="208">
        <v>12</v>
      </c>
      <c r="C66" s="208" t="s">
        <v>293</v>
      </c>
      <c r="D66" s="209" t="s">
        <v>294</v>
      </c>
      <c r="E66" s="209" t="s">
        <v>15</v>
      </c>
      <c r="F66" s="209" t="s">
        <v>202</v>
      </c>
      <c r="G66" s="209" t="s">
        <v>199</v>
      </c>
      <c r="H66" s="209" t="s">
        <v>36</v>
      </c>
      <c r="I66" s="209">
        <v>1978</v>
      </c>
      <c r="J66" s="209" t="s">
        <v>37</v>
      </c>
      <c r="K66" s="209" t="s">
        <v>134</v>
      </c>
      <c r="L66" s="209">
        <v>5</v>
      </c>
      <c r="M66" s="654">
        <v>0.02697916666666667</v>
      </c>
      <c r="N66" s="655">
        <v>0.005395833333333334</v>
      </c>
      <c r="O66" s="656">
        <v>1</v>
      </c>
    </row>
    <row r="67" spans="1:15" s="203" customFormat="1" ht="12.75">
      <c r="A67" s="526">
        <v>1</v>
      </c>
      <c r="B67" s="527">
        <v>14</v>
      </c>
      <c r="C67" s="527" t="s">
        <v>222</v>
      </c>
      <c r="D67" s="528" t="s">
        <v>201</v>
      </c>
      <c r="E67" s="528" t="s">
        <v>15</v>
      </c>
      <c r="F67" s="528" t="s">
        <v>202</v>
      </c>
      <c r="G67" s="528" t="s">
        <v>199</v>
      </c>
      <c r="H67" s="528" t="s">
        <v>16</v>
      </c>
      <c r="I67" s="528">
        <v>2000</v>
      </c>
      <c r="J67" s="528" t="s">
        <v>17</v>
      </c>
      <c r="K67" s="529" t="s">
        <v>134</v>
      </c>
      <c r="L67" s="529">
        <v>5</v>
      </c>
      <c r="M67" s="530">
        <v>0.029687500000000002</v>
      </c>
      <c r="N67" s="531">
        <v>0.0059375</v>
      </c>
      <c r="O67" s="532">
        <v>1</v>
      </c>
    </row>
    <row r="68" spans="1:15" s="219" customFormat="1" ht="12.75">
      <c r="A68" s="207">
        <v>2</v>
      </c>
      <c r="B68" s="208">
        <v>29</v>
      </c>
      <c r="C68" s="208" t="s">
        <v>225</v>
      </c>
      <c r="D68" s="209" t="s">
        <v>226</v>
      </c>
      <c r="E68" s="209" t="s">
        <v>15</v>
      </c>
      <c r="F68" s="209" t="s">
        <v>227</v>
      </c>
      <c r="G68" s="209" t="s">
        <v>227</v>
      </c>
      <c r="H68" s="209" t="s">
        <v>36</v>
      </c>
      <c r="I68" s="209">
        <v>1973</v>
      </c>
      <c r="J68" s="209" t="s">
        <v>41</v>
      </c>
      <c r="K68" s="210" t="s">
        <v>134</v>
      </c>
      <c r="L68" s="210">
        <v>5</v>
      </c>
      <c r="M68" s="211">
        <v>0.030393518518518518</v>
      </c>
      <c r="N68" s="212">
        <v>0.006078703703703703</v>
      </c>
      <c r="O68" s="213">
        <v>1</v>
      </c>
    </row>
    <row r="69" spans="1:15" s="219" customFormat="1" ht="12.75">
      <c r="A69" s="207">
        <v>3</v>
      </c>
      <c r="B69" s="208">
        <v>53</v>
      </c>
      <c r="C69" s="208" t="s">
        <v>295</v>
      </c>
      <c r="D69" s="209" t="s">
        <v>40</v>
      </c>
      <c r="E69" s="209" t="s">
        <v>15</v>
      </c>
      <c r="F69" s="209" t="s">
        <v>15</v>
      </c>
      <c r="G69" s="209" t="s">
        <v>15</v>
      </c>
      <c r="H69" s="209" t="s">
        <v>36</v>
      </c>
      <c r="I69" s="209">
        <v>1962</v>
      </c>
      <c r="J69" s="209" t="s">
        <v>42</v>
      </c>
      <c r="K69" s="210" t="s">
        <v>134</v>
      </c>
      <c r="L69" s="210">
        <v>5</v>
      </c>
      <c r="M69" s="211">
        <v>0.030393518518518518</v>
      </c>
      <c r="N69" s="212">
        <v>0.006078703703703703</v>
      </c>
      <c r="O69" s="213">
        <v>1</v>
      </c>
    </row>
    <row r="70" spans="1:15" s="219" customFormat="1" ht="13.5" thickBot="1">
      <c r="A70" s="533">
        <v>2</v>
      </c>
      <c r="B70" s="534">
        <v>52</v>
      </c>
      <c r="C70" s="534" t="s">
        <v>136</v>
      </c>
      <c r="D70" s="535" t="s">
        <v>137</v>
      </c>
      <c r="E70" s="535" t="s">
        <v>15</v>
      </c>
      <c r="F70" s="535" t="s">
        <v>15</v>
      </c>
      <c r="G70" s="535" t="s">
        <v>15</v>
      </c>
      <c r="H70" s="535" t="s">
        <v>16</v>
      </c>
      <c r="I70" s="535">
        <v>1941</v>
      </c>
      <c r="J70" s="535" t="s">
        <v>121</v>
      </c>
      <c r="K70" s="536" t="s">
        <v>134</v>
      </c>
      <c r="L70" s="536">
        <v>5</v>
      </c>
      <c r="M70" s="537">
        <v>0.031886574074074074</v>
      </c>
      <c r="N70" s="538">
        <v>0.006377314814814815</v>
      </c>
      <c r="O70" s="539">
        <v>1</v>
      </c>
    </row>
    <row r="71" spans="1:15" s="203" customFormat="1" ht="13.5" thickBot="1">
      <c r="A71" s="516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657">
        <v>25</v>
      </c>
      <c r="M71" s="658">
        <v>0.14934027777777778</v>
      </c>
      <c r="N71" s="659">
        <v>0.005973611111111111</v>
      </c>
      <c r="O71" s="660">
        <v>0.029868055555555554</v>
      </c>
    </row>
    <row r="72" spans="1:13" s="270" customFormat="1" ht="13.5" thickBot="1">
      <c r="A72" s="269" t="s">
        <v>235</v>
      </c>
      <c r="M72" s="271"/>
    </row>
    <row r="73" spans="1:15" s="270" customFormat="1" ht="34.5">
      <c r="A73" s="272" t="s">
        <v>49</v>
      </c>
      <c r="B73" s="273" t="s">
        <v>0</v>
      </c>
      <c r="C73" s="273" t="s">
        <v>1</v>
      </c>
      <c r="D73" s="273" t="s">
        <v>2</v>
      </c>
      <c r="E73" s="273" t="s">
        <v>3</v>
      </c>
      <c r="F73" s="273" t="s">
        <v>4</v>
      </c>
      <c r="G73" s="273" t="s">
        <v>5</v>
      </c>
      <c r="H73" s="273" t="s">
        <v>6</v>
      </c>
      <c r="I73" s="273" t="s">
        <v>7</v>
      </c>
      <c r="J73" s="273" t="s">
        <v>8</v>
      </c>
      <c r="K73" s="273" t="s">
        <v>9</v>
      </c>
      <c r="L73" s="273" t="s">
        <v>10</v>
      </c>
      <c r="M73" s="273" t="s">
        <v>11</v>
      </c>
      <c r="N73" s="274" t="s">
        <v>12</v>
      </c>
      <c r="O73" s="661" t="s">
        <v>13</v>
      </c>
    </row>
    <row r="74" spans="1:15" s="287" customFormat="1" ht="12.75">
      <c r="A74" s="281">
        <v>1</v>
      </c>
      <c r="B74" s="288">
        <v>42</v>
      </c>
      <c r="C74" s="288" t="s">
        <v>285</v>
      </c>
      <c r="D74" s="289" t="s">
        <v>286</v>
      </c>
      <c r="E74" s="283" t="s">
        <v>15</v>
      </c>
      <c r="F74" s="289" t="s">
        <v>287</v>
      </c>
      <c r="G74" s="289" t="s">
        <v>409</v>
      </c>
      <c r="H74" s="283" t="s">
        <v>16</v>
      </c>
      <c r="I74" s="289">
        <v>2004</v>
      </c>
      <c r="J74" s="283" t="s">
        <v>231</v>
      </c>
      <c r="K74" s="283" t="s">
        <v>163</v>
      </c>
      <c r="L74" s="283">
        <v>2</v>
      </c>
      <c r="M74" s="290">
        <v>0.00587962962962963</v>
      </c>
      <c r="N74" s="285">
        <v>0.002939814814814815</v>
      </c>
      <c r="O74" s="291">
        <v>1</v>
      </c>
    </row>
    <row r="75" spans="1:15" s="287" customFormat="1" ht="12.75">
      <c r="A75" s="281">
        <v>2</v>
      </c>
      <c r="B75" s="282">
        <v>18</v>
      </c>
      <c r="C75" s="282" t="s">
        <v>410</v>
      </c>
      <c r="D75" s="283" t="s">
        <v>224</v>
      </c>
      <c r="E75" s="283" t="s">
        <v>15</v>
      </c>
      <c r="F75" s="283" t="s">
        <v>202</v>
      </c>
      <c r="G75" s="283" t="s">
        <v>199</v>
      </c>
      <c r="H75" s="283" t="s">
        <v>16</v>
      </c>
      <c r="I75" s="283">
        <v>2004</v>
      </c>
      <c r="J75" s="283" t="s">
        <v>231</v>
      </c>
      <c r="K75" s="283" t="s">
        <v>163</v>
      </c>
      <c r="L75" s="283">
        <v>2</v>
      </c>
      <c r="M75" s="284">
        <v>0.0061342592592592594</v>
      </c>
      <c r="N75" s="285">
        <v>0.0030671296296296297</v>
      </c>
      <c r="O75" s="286">
        <v>2</v>
      </c>
    </row>
    <row r="76" spans="1:15" s="544" customFormat="1" ht="12.75">
      <c r="A76" s="215">
        <v>3</v>
      </c>
      <c r="B76" s="485">
        <v>13</v>
      </c>
      <c r="C76" s="485" t="s">
        <v>289</v>
      </c>
      <c r="D76" s="263" t="s">
        <v>290</v>
      </c>
      <c r="E76" s="517" t="s">
        <v>15</v>
      </c>
      <c r="F76" s="263" t="s">
        <v>291</v>
      </c>
      <c r="G76" s="263" t="s">
        <v>199</v>
      </c>
      <c r="H76" s="210" t="s">
        <v>36</v>
      </c>
      <c r="I76" s="263">
        <v>2005</v>
      </c>
      <c r="J76" s="210" t="s">
        <v>336</v>
      </c>
      <c r="K76" s="210" t="s">
        <v>163</v>
      </c>
      <c r="L76" s="210">
        <v>2</v>
      </c>
      <c r="M76" s="417">
        <v>0.006550925925925926</v>
      </c>
      <c r="N76" s="518">
        <v>0.003275462962962963</v>
      </c>
      <c r="O76" s="217">
        <v>1</v>
      </c>
    </row>
    <row r="77" spans="1:15" s="287" customFormat="1" ht="12.75">
      <c r="A77" s="281">
        <v>4</v>
      </c>
      <c r="B77" s="282">
        <v>16</v>
      </c>
      <c r="C77" s="282" t="s">
        <v>28</v>
      </c>
      <c r="D77" s="283" t="s">
        <v>268</v>
      </c>
      <c r="E77" s="283" t="s">
        <v>15</v>
      </c>
      <c r="F77" s="283" t="s">
        <v>202</v>
      </c>
      <c r="G77" s="283" t="s">
        <v>199</v>
      </c>
      <c r="H77" s="283" t="s">
        <v>16</v>
      </c>
      <c r="I77" s="283">
        <v>2005</v>
      </c>
      <c r="J77" s="283" t="s">
        <v>231</v>
      </c>
      <c r="K77" s="283" t="s">
        <v>163</v>
      </c>
      <c r="L77" s="283">
        <v>2</v>
      </c>
      <c r="M77" s="284">
        <v>0.007268518518518519</v>
      </c>
      <c r="N77" s="285">
        <v>0.0036342592592592594</v>
      </c>
      <c r="O77" s="286">
        <v>3</v>
      </c>
    </row>
    <row r="78" spans="1:15" s="287" customFormat="1" ht="13.5" thickBot="1">
      <c r="A78" s="292">
        <v>5</v>
      </c>
      <c r="B78" s="293">
        <v>71</v>
      </c>
      <c r="C78" s="293" t="s">
        <v>189</v>
      </c>
      <c r="D78" s="294" t="s">
        <v>233</v>
      </c>
      <c r="E78" s="294" t="s">
        <v>15</v>
      </c>
      <c r="F78" s="294" t="s">
        <v>234</v>
      </c>
      <c r="G78" s="294" t="s">
        <v>234</v>
      </c>
      <c r="H78" s="294" t="s">
        <v>16</v>
      </c>
      <c r="I78" s="294">
        <v>2002</v>
      </c>
      <c r="J78" s="294" t="s">
        <v>231</v>
      </c>
      <c r="K78" s="294" t="s">
        <v>163</v>
      </c>
      <c r="L78" s="294">
        <v>2</v>
      </c>
      <c r="M78" s="295">
        <v>0.00832175925925926</v>
      </c>
      <c r="N78" s="296">
        <v>0.00416087962962963</v>
      </c>
      <c r="O78" s="297">
        <v>4</v>
      </c>
    </row>
    <row r="79" spans="1:15" s="287" customFormat="1" ht="13.5" thickBot="1">
      <c r="A79" s="298"/>
      <c r="L79" s="662">
        <v>10</v>
      </c>
      <c r="M79" s="663">
        <v>0.03415509259259259</v>
      </c>
      <c r="N79" s="664">
        <v>0.003415509259259259</v>
      </c>
      <c r="O79" s="665">
        <v>0.006831018518518518</v>
      </c>
    </row>
    <row r="80" spans="1:13" ht="12.75">
      <c r="A80" s="8" t="s">
        <v>46</v>
      </c>
      <c r="M80" s="226"/>
    </row>
    <row r="81" spans="1:2" ht="12.75">
      <c r="A81" s="9" t="s">
        <v>412</v>
      </c>
      <c r="B81" s="10"/>
    </row>
    <row r="82" ht="12.75">
      <c r="A82" s="9" t="s">
        <v>413</v>
      </c>
    </row>
    <row r="83" spans="1:14" ht="12.75">
      <c r="A83" s="9" t="s">
        <v>47</v>
      </c>
      <c r="B83" s="10"/>
      <c r="N83" s="106"/>
    </row>
    <row r="84" spans="1:15" ht="12.75">
      <c r="A84" s="108" t="s">
        <v>414</v>
      </c>
      <c r="B84" s="109"/>
      <c r="M84" s="106"/>
      <c r="N84" s="106"/>
      <c r="O84" s="106"/>
    </row>
    <row r="85" spans="1:2" ht="12.75">
      <c r="A85" s="9" t="s">
        <v>415</v>
      </c>
      <c r="B85" s="10"/>
    </row>
    <row r="86" spans="1:2" ht="12.75">
      <c r="A86" s="9" t="s">
        <v>416</v>
      </c>
      <c r="B86" s="10"/>
    </row>
    <row r="87" ht="12.75">
      <c r="A87" s="160" t="s">
        <v>417</v>
      </c>
    </row>
    <row r="88" ht="12.75">
      <c r="A88" s="160" t="s">
        <v>418</v>
      </c>
    </row>
    <row r="89" spans="1:13" ht="12.75">
      <c r="A89" s="666" t="s">
        <v>419</v>
      </c>
      <c r="M89" s="519"/>
    </row>
    <row r="90" ht="12.75">
      <c r="M90" s="519"/>
    </row>
    <row r="91" ht="12.75">
      <c r="M91" s="106"/>
    </row>
    <row r="92" ht="12.75">
      <c r="M92" s="519"/>
    </row>
    <row r="93" ht="12.75">
      <c r="M93" s="106"/>
    </row>
    <row r="94" ht="12.75">
      <c r="M94" s="10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79">
      <selection activeCell="A96" sqref="A96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2.00390625" style="2" customWidth="1"/>
    <col min="6" max="6" width="16.421875" style="2" customWidth="1"/>
    <col min="7" max="7" width="30.710937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8.00390625" style="2" customWidth="1"/>
    <col min="16" max="16384" width="9.140625" style="2" customWidth="1"/>
  </cols>
  <sheetData>
    <row r="1" ht="12.75">
      <c r="A1" s="1" t="s">
        <v>425</v>
      </c>
    </row>
    <row r="2" ht="12.75">
      <c r="A2" s="1" t="s">
        <v>426</v>
      </c>
    </row>
    <row r="3" ht="12.75">
      <c r="A3" s="1" t="s">
        <v>159</v>
      </c>
    </row>
    <row r="4" ht="12.75">
      <c r="A4" s="1"/>
    </row>
    <row r="5" ht="13.5" thickBot="1">
      <c r="A5" s="1" t="s">
        <v>160</v>
      </c>
    </row>
    <row r="6" spans="1:15" s="7" customFormat="1" ht="35.25" thickBot="1">
      <c r="A6" s="3" t="s">
        <v>49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5" t="s">
        <v>12</v>
      </c>
      <c r="O6" s="6" t="s">
        <v>13</v>
      </c>
    </row>
    <row r="7" spans="1:15" s="149" customFormat="1" ht="12" customHeight="1">
      <c r="A7" s="143">
        <v>1</v>
      </c>
      <c r="B7" s="144">
        <v>70</v>
      </c>
      <c r="C7" s="144" t="s">
        <v>120</v>
      </c>
      <c r="D7" s="145" t="s">
        <v>19</v>
      </c>
      <c r="E7" s="145" t="s">
        <v>15</v>
      </c>
      <c r="F7" s="145" t="s">
        <v>20</v>
      </c>
      <c r="G7" s="145" t="s">
        <v>299</v>
      </c>
      <c r="H7" s="145" t="s">
        <v>16</v>
      </c>
      <c r="I7" s="145">
        <v>1982</v>
      </c>
      <c r="J7" s="145" t="s">
        <v>21</v>
      </c>
      <c r="K7" s="145" t="s">
        <v>18</v>
      </c>
      <c r="L7" s="145">
        <v>10</v>
      </c>
      <c r="M7" s="146">
        <v>0.025868055555555557</v>
      </c>
      <c r="N7" s="147">
        <v>0.0025868055555555557</v>
      </c>
      <c r="O7" s="148">
        <v>1</v>
      </c>
    </row>
    <row r="8" spans="1:15" s="149" customFormat="1" ht="12" customHeight="1">
      <c r="A8" s="150">
        <v>2</v>
      </c>
      <c r="B8" s="151">
        <v>1</v>
      </c>
      <c r="C8" s="151" t="s">
        <v>14</v>
      </c>
      <c r="D8" s="152" t="s">
        <v>127</v>
      </c>
      <c r="E8" s="152" t="s">
        <v>15</v>
      </c>
      <c r="F8" s="152" t="s">
        <v>128</v>
      </c>
      <c r="G8" s="152" t="s">
        <v>156</v>
      </c>
      <c r="H8" s="152" t="s">
        <v>16</v>
      </c>
      <c r="I8" s="152">
        <v>1984</v>
      </c>
      <c r="J8" s="152" t="s">
        <v>21</v>
      </c>
      <c r="K8" s="152" t="s">
        <v>18</v>
      </c>
      <c r="L8" s="152">
        <v>10</v>
      </c>
      <c r="M8" s="153">
        <v>0.02601851851851852</v>
      </c>
      <c r="N8" s="154">
        <v>0.002601851851851852</v>
      </c>
      <c r="O8" s="155">
        <v>2</v>
      </c>
    </row>
    <row r="9" spans="1:15" s="149" customFormat="1" ht="12" customHeight="1">
      <c r="A9" s="150">
        <v>3</v>
      </c>
      <c r="B9" s="151">
        <v>67</v>
      </c>
      <c r="C9" s="151" t="s">
        <v>25</v>
      </c>
      <c r="D9" s="152" t="s">
        <v>48</v>
      </c>
      <c r="E9" s="152" t="s">
        <v>15</v>
      </c>
      <c r="F9" s="152" t="s">
        <v>15</v>
      </c>
      <c r="G9" s="152" t="s">
        <v>213</v>
      </c>
      <c r="H9" s="152" t="s">
        <v>16</v>
      </c>
      <c r="I9" s="152">
        <v>1982</v>
      </c>
      <c r="J9" s="152" t="s">
        <v>21</v>
      </c>
      <c r="K9" s="152" t="s">
        <v>18</v>
      </c>
      <c r="L9" s="152">
        <v>10</v>
      </c>
      <c r="M9" s="153">
        <v>0.02648148148148148</v>
      </c>
      <c r="N9" s="154">
        <v>0.002648148148148148</v>
      </c>
      <c r="O9" s="155">
        <v>3</v>
      </c>
    </row>
    <row r="10" spans="1:15" s="156" customFormat="1" ht="13.5" customHeight="1">
      <c r="A10" s="150">
        <v>4</v>
      </c>
      <c r="B10" s="151">
        <v>62</v>
      </c>
      <c r="C10" s="151" t="s">
        <v>130</v>
      </c>
      <c r="D10" s="152" t="s">
        <v>131</v>
      </c>
      <c r="E10" s="152" t="s">
        <v>15</v>
      </c>
      <c r="F10" s="152" t="s">
        <v>15</v>
      </c>
      <c r="G10" s="152" t="s">
        <v>300</v>
      </c>
      <c r="H10" s="152" t="s">
        <v>16</v>
      </c>
      <c r="I10" s="152">
        <v>1999</v>
      </c>
      <c r="J10" s="152" t="s">
        <v>17</v>
      </c>
      <c r="K10" s="152" t="s">
        <v>18</v>
      </c>
      <c r="L10" s="152">
        <v>10</v>
      </c>
      <c r="M10" s="153">
        <v>0.027291666666666662</v>
      </c>
      <c r="N10" s="154">
        <v>0.002729166666666666</v>
      </c>
      <c r="O10" s="155">
        <v>1</v>
      </c>
    </row>
    <row r="11" spans="1:15" s="149" customFormat="1" ht="12" customHeight="1">
      <c r="A11" s="150">
        <v>5</v>
      </c>
      <c r="B11" s="151">
        <v>46</v>
      </c>
      <c r="C11" s="151" t="s">
        <v>14</v>
      </c>
      <c r="D11" s="152" t="s">
        <v>22</v>
      </c>
      <c r="E11" s="152" t="s">
        <v>15</v>
      </c>
      <c r="F11" s="152" t="s">
        <v>23</v>
      </c>
      <c r="G11" s="152" t="s">
        <v>301</v>
      </c>
      <c r="H11" s="152" t="s">
        <v>16</v>
      </c>
      <c r="I11" s="152">
        <v>1972</v>
      </c>
      <c r="J11" s="152" t="s">
        <v>24</v>
      </c>
      <c r="K11" s="152" t="s">
        <v>18</v>
      </c>
      <c r="L11" s="152">
        <v>10</v>
      </c>
      <c r="M11" s="153">
        <v>0.027372685185185184</v>
      </c>
      <c r="N11" s="154">
        <v>0.0027372685185185182</v>
      </c>
      <c r="O11" s="155">
        <v>1</v>
      </c>
    </row>
    <row r="12" spans="1:15" s="149" customFormat="1" ht="12" customHeight="1">
      <c r="A12" s="150">
        <v>6</v>
      </c>
      <c r="B12" s="151">
        <v>77</v>
      </c>
      <c r="C12" s="151" t="s">
        <v>83</v>
      </c>
      <c r="D12" s="152" t="s">
        <v>376</v>
      </c>
      <c r="E12" s="152" t="s">
        <v>15</v>
      </c>
      <c r="F12" s="152" t="s">
        <v>377</v>
      </c>
      <c r="G12" s="152" t="s">
        <v>378</v>
      </c>
      <c r="H12" s="152" t="s">
        <v>16</v>
      </c>
      <c r="I12" s="152">
        <v>1972</v>
      </c>
      <c r="J12" s="152" t="s">
        <v>24</v>
      </c>
      <c r="K12" s="152" t="s">
        <v>18</v>
      </c>
      <c r="L12" s="152">
        <v>10</v>
      </c>
      <c r="M12" s="153">
        <v>0.027696759259259258</v>
      </c>
      <c r="N12" s="154">
        <v>0.002769675925925926</v>
      </c>
      <c r="O12" s="155">
        <v>2</v>
      </c>
    </row>
    <row r="13" spans="1:15" s="157" customFormat="1" ht="12" customHeight="1">
      <c r="A13" s="150">
        <v>7</v>
      </c>
      <c r="B13" s="151">
        <v>85</v>
      </c>
      <c r="C13" s="151" t="s">
        <v>380</v>
      </c>
      <c r="D13" s="152" t="s">
        <v>381</v>
      </c>
      <c r="E13" s="152" t="s">
        <v>15</v>
      </c>
      <c r="F13" s="152" t="s">
        <v>15</v>
      </c>
      <c r="G13" s="152" t="s">
        <v>217</v>
      </c>
      <c r="H13" s="152" t="s">
        <v>16</v>
      </c>
      <c r="I13" s="152">
        <v>1979</v>
      </c>
      <c r="J13" s="152" t="s">
        <v>21</v>
      </c>
      <c r="K13" s="152" t="s">
        <v>18</v>
      </c>
      <c r="L13" s="152">
        <v>10</v>
      </c>
      <c r="M13" s="153">
        <v>0.02820601851851852</v>
      </c>
      <c r="N13" s="154">
        <v>0.002820601851851852</v>
      </c>
      <c r="O13" s="155">
        <v>4</v>
      </c>
    </row>
    <row r="14" spans="1:15" s="149" customFormat="1" ht="12" customHeight="1">
      <c r="A14" s="150">
        <v>8</v>
      </c>
      <c r="B14" s="151">
        <v>69</v>
      </c>
      <c r="C14" s="151" t="s">
        <v>84</v>
      </c>
      <c r="D14" s="152" t="s">
        <v>125</v>
      </c>
      <c r="E14" s="152" t="s">
        <v>15</v>
      </c>
      <c r="F14" s="152" t="s">
        <v>126</v>
      </c>
      <c r="G14" s="152" t="s">
        <v>126</v>
      </c>
      <c r="H14" s="152" t="s">
        <v>16</v>
      </c>
      <c r="I14" s="152">
        <v>1972</v>
      </c>
      <c r="J14" s="152" t="s">
        <v>24</v>
      </c>
      <c r="K14" s="152" t="s">
        <v>18</v>
      </c>
      <c r="L14" s="152">
        <v>10</v>
      </c>
      <c r="M14" s="153">
        <v>0.028275462962962964</v>
      </c>
      <c r="N14" s="154">
        <v>0.0028275462962962963</v>
      </c>
      <c r="O14" s="155">
        <v>3</v>
      </c>
    </row>
    <row r="15" spans="1:15" s="149" customFormat="1" ht="12" customHeight="1">
      <c r="A15" s="150">
        <v>9</v>
      </c>
      <c r="B15" s="151">
        <v>48</v>
      </c>
      <c r="C15" s="151" t="s">
        <v>25</v>
      </c>
      <c r="D15" s="152" t="s">
        <v>122</v>
      </c>
      <c r="E15" s="152" t="s">
        <v>15</v>
      </c>
      <c r="F15" s="152" t="s">
        <v>123</v>
      </c>
      <c r="G15" s="152" t="s">
        <v>301</v>
      </c>
      <c r="H15" s="152" t="s">
        <v>16</v>
      </c>
      <c r="I15" s="152">
        <v>1981</v>
      </c>
      <c r="J15" s="152" t="s">
        <v>21</v>
      </c>
      <c r="K15" s="152" t="s">
        <v>18</v>
      </c>
      <c r="L15" s="152">
        <v>10</v>
      </c>
      <c r="M15" s="153">
        <v>0.028460648148148148</v>
      </c>
      <c r="N15" s="154">
        <v>0.0028460648148148147</v>
      </c>
      <c r="O15" s="155">
        <v>5</v>
      </c>
    </row>
    <row r="16" spans="1:15" s="157" customFormat="1" ht="12" customHeight="1">
      <c r="A16" s="150">
        <v>10</v>
      </c>
      <c r="B16" s="151">
        <v>88</v>
      </c>
      <c r="C16" s="151" t="s">
        <v>427</v>
      </c>
      <c r="D16" s="152" t="s">
        <v>175</v>
      </c>
      <c r="E16" s="152" t="s">
        <v>15</v>
      </c>
      <c r="F16" s="152" t="s">
        <v>176</v>
      </c>
      <c r="G16" s="152" t="s">
        <v>176</v>
      </c>
      <c r="H16" s="152" t="s">
        <v>16</v>
      </c>
      <c r="I16" s="152">
        <v>1994</v>
      </c>
      <c r="J16" s="152" t="s">
        <v>17</v>
      </c>
      <c r="K16" s="152" t="s">
        <v>18</v>
      </c>
      <c r="L16" s="152">
        <v>10</v>
      </c>
      <c r="M16" s="153">
        <v>0.028657407407407406</v>
      </c>
      <c r="N16" s="154">
        <v>0.0028657407407407407</v>
      </c>
      <c r="O16" s="155">
        <v>2</v>
      </c>
    </row>
    <row r="17" spans="1:15" s="157" customFormat="1" ht="12" customHeight="1">
      <c r="A17" s="150">
        <v>11</v>
      </c>
      <c r="B17" s="151">
        <v>24</v>
      </c>
      <c r="C17" s="151" t="s">
        <v>132</v>
      </c>
      <c r="D17" s="152" t="s">
        <v>133</v>
      </c>
      <c r="E17" s="152" t="s">
        <v>15</v>
      </c>
      <c r="F17" s="152" t="s">
        <v>15</v>
      </c>
      <c r="G17" s="152" t="s">
        <v>15</v>
      </c>
      <c r="H17" s="152" t="s">
        <v>16</v>
      </c>
      <c r="I17" s="152">
        <v>1991</v>
      </c>
      <c r="J17" s="152" t="s">
        <v>17</v>
      </c>
      <c r="K17" s="152" t="s">
        <v>18</v>
      </c>
      <c r="L17" s="152">
        <v>10</v>
      </c>
      <c r="M17" s="153">
        <v>0.02866898148148148</v>
      </c>
      <c r="N17" s="154">
        <v>0.002866898148148148</v>
      </c>
      <c r="O17" s="155">
        <v>3</v>
      </c>
    </row>
    <row r="18" spans="1:15" s="541" customFormat="1" ht="12.75">
      <c r="A18" s="150">
        <v>12</v>
      </c>
      <c r="B18" s="158">
        <v>28</v>
      </c>
      <c r="C18" s="158" t="s">
        <v>192</v>
      </c>
      <c r="D18" s="159" t="s">
        <v>303</v>
      </c>
      <c r="E18" s="159" t="s">
        <v>15</v>
      </c>
      <c r="F18" s="159" t="s">
        <v>304</v>
      </c>
      <c r="G18" s="159" t="s">
        <v>213</v>
      </c>
      <c r="H18" s="159" t="s">
        <v>16</v>
      </c>
      <c r="I18" s="159">
        <v>1973</v>
      </c>
      <c r="J18" s="159" t="s">
        <v>24</v>
      </c>
      <c r="K18" s="152" t="s">
        <v>18</v>
      </c>
      <c r="L18" s="152">
        <v>10</v>
      </c>
      <c r="M18" s="153">
        <v>0.030335648148148143</v>
      </c>
      <c r="N18" s="154">
        <v>0.0030335648148148145</v>
      </c>
      <c r="O18" s="155">
        <v>4</v>
      </c>
    </row>
    <row r="19" spans="1:15" s="149" customFormat="1" ht="12" customHeight="1">
      <c r="A19" s="150">
        <v>13</v>
      </c>
      <c r="B19" s="151">
        <v>90</v>
      </c>
      <c r="C19" s="151" t="s">
        <v>429</v>
      </c>
      <c r="D19" s="152" t="s">
        <v>430</v>
      </c>
      <c r="E19" s="152" t="s">
        <v>15</v>
      </c>
      <c r="F19" s="152" t="s">
        <v>26</v>
      </c>
      <c r="G19" s="152" t="s">
        <v>162</v>
      </c>
      <c r="H19" s="152" t="s">
        <v>16</v>
      </c>
      <c r="I19" s="152">
        <v>1955</v>
      </c>
      <c r="J19" s="152" t="s">
        <v>45</v>
      </c>
      <c r="K19" s="152" t="s">
        <v>18</v>
      </c>
      <c r="L19" s="152">
        <v>10</v>
      </c>
      <c r="M19" s="153">
        <v>0.030428240740740742</v>
      </c>
      <c r="N19" s="154">
        <v>0.003042824074074074</v>
      </c>
      <c r="O19" s="155">
        <v>1</v>
      </c>
    </row>
    <row r="20" spans="1:15" s="149" customFormat="1" ht="12" customHeight="1">
      <c r="A20" s="150">
        <v>14</v>
      </c>
      <c r="B20" s="151">
        <v>64</v>
      </c>
      <c r="C20" s="151" t="s">
        <v>198</v>
      </c>
      <c r="D20" s="152" t="s">
        <v>306</v>
      </c>
      <c r="E20" s="152" t="s">
        <v>15</v>
      </c>
      <c r="F20" s="152" t="s">
        <v>126</v>
      </c>
      <c r="G20" s="152" t="s">
        <v>126</v>
      </c>
      <c r="H20" s="152" t="s">
        <v>16</v>
      </c>
      <c r="I20" s="152">
        <v>1977</v>
      </c>
      <c r="J20" s="152" t="s">
        <v>24</v>
      </c>
      <c r="K20" s="152" t="s">
        <v>18</v>
      </c>
      <c r="L20" s="152">
        <v>10</v>
      </c>
      <c r="M20" s="153">
        <v>0.030555555555555555</v>
      </c>
      <c r="N20" s="154">
        <v>0.0030555555555555553</v>
      </c>
      <c r="O20" s="155">
        <v>5</v>
      </c>
    </row>
    <row r="21" spans="1:15" s="149" customFormat="1" ht="12" customHeight="1">
      <c r="A21" s="150">
        <v>15</v>
      </c>
      <c r="B21" s="151">
        <v>83</v>
      </c>
      <c r="C21" s="151" t="s">
        <v>222</v>
      </c>
      <c r="D21" s="152" t="s">
        <v>383</v>
      </c>
      <c r="E21" s="152" t="s">
        <v>15</v>
      </c>
      <c r="F21" s="152" t="s">
        <v>20</v>
      </c>
      <c r="G21" s="152" t="s">
        <v>20</v>
      </c>
      <c r="H21" s="152" t="s">
        <v>16</v>
      </c>
      <c r="I21" s="152">
        <v>1998</v>
      </c>
      <c r="J21" s="152" t="s">
        <v>17</v>
      </c>
      <c r="K21" s="152" t="s">
        <v>18</v>
      </c>
      <c r="L21" s="152">
        <v>10</v>
      </c>
      <c r="M21" s="153">
        <v>0.0305787037037037</v>
      </c>
      <c r="N21" s="154">
        <v>0.00305787037037037</v>
      </c>
      <c r="O21" s="155">
        <v>4</v>
      </c>
    </row>
    <row r="22" spans="1:15" s="149" customFormat="1" ht="12" customHeight="1">
      <c r="A22" s="150">
        <v>16</v>
      </c>
      <c r="B22" s="151">
        <v>5</v>
      </c>
      <c r="C22" s="151" t="s">
        <v>25</v>
      </c>
      <c r="D22" s="152" t="s">
        <v>170</v>
      </c>
      <c r="E22" s="152" t="s">
        <v>15</v>
      </c>
      <c r="F22" s="152" t="s">
        <v>126</v>
      </c>
      <c r="G22" s="152" t="s">
        <v>208</v>
      </c>
      <c r="H22" s="152" t="s">
        <v>16</v>
      </c>
      <c r="I22" s="152">
        <v>1977</v>
      </c>
      <c r="J22" s="152" t="s">
        <v>24</v>
      </c>
      <c r="K22" s="152" t="s">
        <v>18</v>
      </c>
      <c r="L22" s="152">
        <v>10</v>
      </c>
      <c r="M22" s="153">
        <v>0.030636574074074076</v>
      </c>
      <c r="N22" s="154">
        <v>0.0030636574074074077</v>
      </c>
      <c r="O22" s="155">
        <v>6</v>
      </c>
    </row>
    <row r="23" spans="1:15" s="149" customFormat="1" ht="12" customHeight="1">
      <c r="A23" s="150">
        <v>17</v>
      </c>
      <c r="B23" s="151">
        <v>39</v>
      </c>
      <c r="C23" s="151" t="s">
        <v>198</v>
      </c>
      <c r="D23" s="152" t="s">
        <v>307</v>
      </c>
      <c r="E23" s="152" t="s">
        <v>15</v>
      </c>
      <c r="F23" s="152" t="s">
        <v>15</v>
      </c>
      <c r="G23" s="152" t="s">
        <v>15</v>
      </c>
      <c r="H23" s="152" t="s">
        <v>16</v>
      </c>
      <c r="I23" s="152">
        <v>1978</v>
      </c>
      <c r="J23" s="152" t="s">
        <v>21</v>
      </c>
      <c r="K23" s="152" t="s">
        <v>18</v>
      </c>
      <c r="L23" s="152">
        <v>10</v>
      </c>
      <c r="M23" s="153">
        <v>0.030937499999999996</v>
      </c>
      <c r="N23" s="154">
        <v>0.0030937499999999997</v>
      </c>
      <c r="O23" s="155">
        <v>6</v>
      </c>
    </row>
    <row r="24" spans="1:15" s="149" customFormat="1" ht="12" customHeight="1">
      <c r="A24" s="150">
        <v>18</v>
      </c>
      <c r="B24" s="151">
        <v>73</v>
      </c>
      <c r="C24" s="151" t="s">
        <v>35</v>
      </c>
      <c r="D24" s="152" t="s">
        <v>305</v>
      </c>
      <c r="E24" s="152" t="s">
        <v>15</v>
      </c>
      <c r="F24" s="152" t="s">
        <v>26</v>
      </c>
      <c r="G24" s="152" t="s">
        <v>162</v>
      </c>
      <c r="H24" s="152" t="s">
        <v>16</v>
      </c>
      <c r="I24" s="152">
        <v>1976</v>
      </c>
      <c r="J24" s="152" t="s">
        <v>24</v>
      </c>
      <c r="K24" s="152" t="s">
        <v>18</v>
      </c>
      <c r="L24" s="152">
        <v>10</v>
      </c>
      <c r="M24" s="153">
        <v>0.03099537037037037</v>
      </c>
      <c r="N24" s="154">
        <v>0.003099537037037037</v>
      </c>
      <c r="O24" s="155">
        <v>7</v>
      </c>
    </row>
    <row r="25" spans="1:15" s="149" customFormat="1" ht="12" customHeight="1">
      <c r="A25" s="150">
        <v>19</v>
      </c>
      <c r="B25" s="151">
        <v>57</v>
      </c>
      <c r="C25" s="151" t="s">
        <v>25</v>
      </c>
      <c r="D25" s="152" t="s">
        <v>312</v>
      </c>
      <c r="E25" s="152" t="s">
        <v>15</v>
      </c>
      <c r="F25" s="152" t="s">
        <v>124</v>
      </c>
      <c r="G25" s="152" t="s">
        <v>191</v>
      </c>
      <c r="H25" s="152" t="s">
        <v>16</v>
      </c>
      <c r="I25" s="152">
        <v>1979</v>
      </c>
      <c r="J25" s="152" t="s">
        <v>21</v>
      </c>
      <c r="K25" s="152" t="s">
        <v>18</v>
      </c>
      <c r="L25" s="152">
        <v>10</v>
      </c>
      <c r="M25" s="153">
        <v>0.03113425925925926</v>
      </c>
      <c r="N25" s="154">
        <v>0.003113425925925926</v>
      </c>
      <c r="O25" s="155">
        <v>7</v>
      </c>
    </row>
    <row r="26" spans="1:15" s="149" customFormat="1" ht="12" customHeight="1">
      <c r="A26" s="150">
        <v>20</v>
      </c>
      <c r="B26" s="151">
        <v>49</v>
      </c>
      <c r="C26" s="151" t="s">
        <v>168</v>
      </c>
      <c r="D26" s="152" t="s">
        <v>152</v>
      </c>
      <c r="E26" s="152" t="s">
        <v>15</v>
      </c>
      <c r="F26" s="152" t="s">
        <v>266</v>
      </c>
      <c r="G26" s="152" t="s">
        <v>266</v>
      </c>
      <c r="H26" s="152" t="s">
        <v>16</v>
      </c>
      <c r="I26" s="152">
        <v>1970</v>
      </c>
      <c r="J26" s="152" t="s">
        <v>24</v>
      </c>
      <c r="K26" s="152" t="s">
        <v>18</v>
      </c>
      <c r="L26" s="152">
        <v>10</v>
      </c>
      <c r="M26" s="153">
        <v>0.031180555555555555</v>
      </c>
      <c r="N26" s="154">
        <v>0.0031180555555555553</v>
      </c>
      <c r="O26" s="155">
        <v>8</v>
      </c>
    </row>
    <row r="27" spans="1:15" s="149" customFormat="1" ht="12" customHeight="1">
      <c r="A27" s="150">
        <v>21</v>
      </c>
      <c r="B27" s="151">
        <v>38</v>
      </c>
      <c r="C27" s="151" t="s">
        <v>168</v>
      </c>
      <c r="D27" s="152" t="s">
        <v>286</v>
      </c>
      <c r="E27" s="152" t="s">
        <v>15</v>
      </c>
      <c r="F27" s="152" t="s">
        <v>287</v>
      </c>
      <c r="G27" s="152" t="s">
        <v>311</v>
      </c>
      <c r="H27" s="152" t="s">
        <v>16</v>
      </c>
      <c r="I27" s="152">
        <v>1980</v>
      </c>
      <c r="J27" s="152" t="s">
        <v>21</v>
      </c>
      <c r="K27" s="152" t="s">
        <v>18</v>
      </c>
      <c r="L27" s="152">
        <v>10</v>
      </c>
      <c r="M27" s="153">
        <v>0.03166666666666667</v>
      </c>
      <c r="N27" s="154">
        <v>0.003166666666666667</v>
      </c>
      <c r="O27" s="155">
        <v>8</v>
      </c>
    </row>
    <row r="28" spans="1:15" s="149" customFormat="1" ht="12" customHeight="1">
      <c r="A28" s="150">
        <v>22</v>
      </c>
      <c r="B28" s="151">
        <v>33</v>
      </c>
      <c r="C28" s="151" t="s">
        <v>120</v>
      </c>
      <c r="D28" s="152" t="s">
        <v>308</v>
      </c>
      <c r="E28" s="152" t="s">
        <v>15</v>
      </c>
      <c r="F28" s="152" t="s">
        <v>26</v>
      </c>
      <c r="G28" s="152" t="s">
        <v>213</v>
      </c>
      <c r="H28" s="152" t="s">
        <v>16</v>
      </c>
      <c r="I28" s="152">
        <v>1985</v>
      </c>
      <c r="J28" s="152" t="s">
        <v>21</v>
      </c>
      <c r="K28" s="152" t="s">
        <v>18</v>
      </c>
      <c r="L28" s="152">
        <v>10</v>
      </c>
      <c r="M28" s="153">
        <v>0.031689814814814816</v>
      </c>
      <c r="N28" s="154">
        <v>0.003168981481481482</v>
      </c>
      <c r="O28" s="155">
        <v>9</v>
      </c>
    </row>
    <row r="29" spans="1:15" ht="12.75">
      <c r="A29" s="150">
        <v>23</v>
      </c>
      <c r="B29" s="444">
        <v>50</v>
      </c>
      <c r="C29" s="444" t="s">
        <v>309</v>
      </c>
      <c r="D29" s="445" t="s">
        <v>310</v>
      </c>
      <c r="E29" s="445" t="s">
        <v>15</v>
      </c>
      <c r="F29" s="445" t="s">
        <v>15</v>
      </c>
      <c r="G29" s="445" t="s">
        <v>15</v>
      </c>
      <c r="H29" s="445" t="s">
        <v>16</v>
      </c>
      <c r="I29" s="445">
        <v>1987</v>
      </c>
      <c r="J29" s="445" t="s">
        <v>21</v>
      </c>
      <c r="K29" s="445" t="s">
        <v>18</v>
      </c>
      <c r="L29" s="445">
        <v>10</v>
      </c>
      <c r="M29" s="153">
        <v>0.03215277777777777</v>
      </c>
      <c r="N29" s="154">
        <v>0.0032152777777777774</v>
      </c>
      <c r="O29" s="155">
        <v>10</v>
      </c>
    </row>
    <row r="30" spans="1:15" s="149" customFormat="1" ht="12" customHeight="1">
      <c r="A30" s="150">
        <v>24</v>
      </c>
      <c r="B30" s="151">
        <v>54</v>
      </c>
      <c r="C30" s="151" t="s">
        <v>28</v>
      </c>
      <c r="D30" s="152" t="s">
        <v>29</v>
      </c>
      <c r="E30" s="152" t="s">
        <v>15</v>
      </c>
      <c r="F30" s="152" t="s">
        <v>30</v>
      </c>
      <c r="G30" s="152" t="s">
        <v>167</v>
      </c>
      <c r="H30" s="152" t="s">
        <v>16</v>
      </c>
      <c r="I30" s="152">
        <v>1974</v>
      </c>
      <c r="J30" s="152" t="s">
        <v>24</v>
      </c>
      <c r="K30" s="152" t="s">
        <v>18</v>
      </c>
      <c r="L30" s="152">
        <v>10</v>
      </c>
      <c r="M30" s="153">
        <v>0.032199074074074074</v>
      </c>
      <c r="N30" s="154">
        <v>0.0032199074074074074</v>
      </c>
      <c r="O30" s="155">
        <v>9</v>
      </c>
    </row>
    <row r="31" spans="1:15" s="149" customFormat="1" ht="12" customHeight="1">
      <c r="A31" s="150">
        <v>25</v>
      </c>
      <c r="B31" s="151">
        <v>84</v>
      </c>
      <c r="C31" s="151" t="s">
        <v>120</v>
      </c>
      <c r="D31" s="152" t="s">
        <v>385</v>
      </c>
      <c r="E31" s="152" t="s">
        <v>15</v>
      </c>
      <c r="F31" s="152" t="s">
        <v>20</v>
      </c>
      <c r="G31" s="152" t="s">
        <v>20</v>
      </c>
      <c r="H31" s="152" t="s">
        <v>16</v>
      </c>
      <c r="I31" s="152">
        <v>1969</v>
      </c>
      <c r="J31" s="152" t="s">
        <v>24</v>
      </c>
      <c r="K31" s="152" t="s">
        <v>18</v>
      </c>
      <c r="L31" s="152">
        <v>10</v>
      </c>
      <c r="M31" s="153">
        <v>0.032407407407407406</v>
      </c>
      <c r="N31" s="154">
        <v>0.0032407407407407406</v>
      </c>
      <c r="O31" s="180">
        <v>10</v>
      </c>
    </row>
    <row r="32" spans="1:15" s="149" customFormat="1" ht="12" customHeight="1">
      <c r="A32" s="150">
        <v>26</v>
      </c>
      <c r="B32" s="151">
        <v>34</v>
      </c>
      <c r="C32" s="151" t="s">
        <v>198</v>
      </c>
      <c r="D32" s="152" t="s">
        <v>205</v>
      </c>
      <c r="E32" s="152" t="s">
        <v>15</v>
      </c>
      <c r="F32" s="152" t="s">
        <v>206</v>
      </c>
      <c r="G32" s="152" t="s">
        <v>174</v>
      </c>
      <c r="H32" s="152" t="s">
        <v>16</v>
      </c>
      <c r="I32" s="152">
        <v>1968</v>
      </c>
      <c r="J32" s="152" t="s">
        <v>24</v>
      </c>
      <c r="K32" s="152" t="s">
        <v>18</v>
      </c>
      <c r="L32" s="152">
        <v>10</v>
      </c>
      <c r="M32" s="153">
        <v>0.03319444444444444</v>
      </c>
      <c r="N32" s="154">
        <v>0.0033194444444444443</v>
      </c>
      <c r="O32" s="155">
        <v>11</v>
      </c>
    </row>
    <row r="33" spans="1:15" s="149" customFormat="1" ht="12" customHeight="1">
      <c r="A33" s="150">
        <v>27</v>
      </c>
      <c r="B33" s="151">
        <v>2</v>
      </c>
      <c r="C33" s="151" t="s">
        <v>83</v>
      </c>
      <c r="D33" s="152" t="s">
        <v>203</v>
      </c>
      <c r="E33" s="152" t="s">
        <v>15</v>
      </c>
      <c r="F33" s="152" t="s">
        <v>204</v>
      </c>
      <c r="G33" s="152" t="s">
        <v>162</v>
      </c>
      <c r="H33" s="152" t="s">
        <v>16</v>
      </c>
      <c r="I33" s="152">
        <v>1986</v>
      </c>
      <c r="J33" s="152" t="s">
        <v>21</v>
      </c>
      <c r="K33" s="152" t="s">
        <v>18</v>
      </c>
      <c r="L33" s="152">
        <v>10</v>
      </c>
      <c r="M33" s="153">
        <v>0.03328703703703704</v>
      </c>
      <c r="N33" s="154">
        <v>0.003328703703703704</v>
      </c>
      <c r="O33" s="155">
        <v>11</v>
      </c>
    </row>
    <row r="34" spans="1:15" s="149" customFormat="1" ht="12" customHeight="1">
      <c r="A34" s="150">
        <v>28</v>
      </c>
      <c r="B34" s="151">
        <v>61</v>
      </c>
      <c r="C34" s="151" t="s">
        <v>25</v>
      </c>
      <c r="D34" s="152" t="s">
        <v>50</v>
      </c>
      <c r="E34" s="152" t="s">
        <v>15</v>
      </c>
      <c r="F34" s="152" t="s">
        <v>124</v>
      </c>
      <c r="G34" s="152" t="s">
        <v>191</v>
      </c>
      <c r="H34" s="152" t="s">
        <v>16</v>
      </c>
      <c r="I34" s="152">
        <v>1972</v>
      </c>
      <c r="J34" s="152" t="s">
        <v>24</v>
      </c>
      <c r="K34" s="152" t="s">
        <v>18</v>
      </c>
      <c r="L34" s="152">
        <v>10</v>
      </c>
      <c r="M34" s="153">
        <v>0.03329861111111111</v>
      </c>
      <c r="N34" s="154">
        <v>0.003329861111111111</v>
      </c>
      <c r="O34" s="155">
        <v>12</v>
      </c>
    </row>
    <row r="35" spans="1:15" s="216" customFormat="1" ht="12" customHeight="1">
      <c r="A35" s="215">
        <v>1</v>
      </c>
      <c r="B35" s="214">
        <v>59</v>
      </c>
      <c r="C35" s="214" t="s">
        <v>51</v>
      </c>
      <c r="D35" s="210" t="s">
        <v>135</v>
      </c>
      <c r="E35" s="210" t="s">
        <v>15</v>
      </c>
      <c r="F35" s="210" t="s">
        <v>124</v>
      </c>
      <c r="G35" s="210" t="s">
        <v>124</v>
      </c>
      <c r="H35" s="210" t="s">
        <v>36</v>
      </c>
      <c r="I35" s="210">
        <v>1976</v>
      </c>
      <c r="J35" s="210" t="s">
        <v>41</v>
      </c>
      <c r="K35" s="210" t="s">
        <v>18</v>
      </c>
      <c r="L35" s="210">
        <v>10</v>
      </c>
      <c r="M35" s="211">
        <v>0.03329861111111111</v>
      </c>
      <c r="N35" s="212">
        <v>0.003329861111111111</v>
      </c>
      <c r="O35" s="213">
        <v>1</v>
      </c>
    </row>
    <row r="36" spans="1:15" s="149" customFormat="1" ht="12" customHeight="1">
      <c r="A36" s="150">
        <v>29</v>
      </c>
      <c r="B36" s="151">
        <v>44</v>
      </c>
      <c r="C36" s="151" t="s">
        <v>270</v>
      </c>
      <c r="D36" s="152" t="s">
        <v>315</v>
      </c>
      <c r="E36" s="152" t="s">
        <v>15</v>
      </c>
      <c r="F36" s="152" t="s">
        <v>20</v>
      </c>
      <c r="G36" s="152" t="s">
        <v>316</v>
      </c>
      <c r="H36" s="152" t="s">
        <v>16</v>
      </c>
      <c r="I36" s="152">
        <v>1985</v>
      </c>
      <c r="J36" s="152" t="s">
        <v>21</v>
      </c>
      <c r="K36" s="152" t="s">
        <v>18</v>
      </c>
      <c r="L36" s="152">
        <v>10</v>
      </c>
      <c r="M36" s="153">
        <v>0.03332175925925926</v>
      </c>
      <c r="N36" s="154">
        <v>0.003332175925925926</v>
      </c>
      <c r="O36" s="155">
        <v>12</v>
      </c>
    </row>
    <row r="37" spans="1:15" s="216" customFormat="1" ht="12" customHeight="1">
      <c r="A37" s="215">
        <v>2</v>
      </c>
      <c r="B37" s="214">
        <v>72</v>
      </c>
      <c r="C37" s="214" t="s">
        <v>313</v>
      </c>
      <c r="D37" s="210" t="s">
        <v>305</v>
      </c>
      <c r="E37" s="210" t="s">
        <v>15</v>
      </c>
      <c r="F37" s="210" t="s">
        <v>26</v>
      </c>
      <c r="G37" s="210" t="s">
        <v>162</v>
      </c>
      <c r="H37" s="210" t="s">
        <v>36</v>
      </c>
      <c r="I37" s="210">
        <v>1977</v>
      </c>
      <c r="J37" s="210" t="s">
        <v>41</v>
      </c>
      <c r="K37" s="210" t="s">
        <v>18</v>
      </c>
      <c r="L37" s="210">
        <v>10</v>
      </c>
      <c r="M37" s="211">
        <v>0.033483796296296296</v>
      </c>
      <c r="N37" s="212">
        <v>0.0033483796296296295</v>
      </c>
      <c r="O37" s="213">
        <v>2</v>
      </c>
    </row>
    <row r="38" spans="1:15" s="541" customFormat="1" ht="12.75">
      <c r="A38" s="150">
        <v>30</v>
      </c>
      <c r="B38" s="542">
        <v>36</v>
      </c>
      <c r="C38" s="151" t="s">
        <v>85</v>
      </c>
      <c r="D38" s="152" t="s">
        <v>207</v>
      </c>
      <c r="E38" s="152" t="s">
        <v>15</v>
      </c>
      <c r="F38" s="152" t="s">
        <v>173</v>
      </c>
      <c r="G38" s="152" t="s">
        <v>174</v>
      </c>
      <c r="H38" s="152" t="s">
        <v>16</v>
      </c>
      <c r="I38" s="152">
        <v>1966</v>
      </c>
      <c r="J38" s="543" t="s">
        <v>27</v>
      </c>
      <c r="K38" s="152" t="s">
        <v>18</v>
      </c>
      <c r="L38" s="152">
        <v>10</v>
      </c>
      <c r="M38" s="153">
        <v>0.03353009259259259</v>
      </c>
      <c r="N38" s="154">
        <v>0.003353009259259259</v>
      </c>
      <c r="O38" s="155">
        <v>1</v>
      </c>
    </row>
    <row r="39" spans="1:15" s="149" customFormat="1" ht="12" customHeight="1">
      <c r="A39" s="150">
        <v>31</v>
      </c>
      <c r="B39" s="151">
        <v>27</v>
      </c>
      <c r="C39" s="151" t="s">
        <v>33</v>
      </c>
      <c r="D39" s="152" t="s">
        <v>34</v>
      </c>
      <c r="E39" s="152" t="s">
        <v>15</v>
      </c>
      <c r="F39" s="152" t="s">
        <v>26</v>
      </c>
      <c r="G39" s="152" t="s">
        <v>213</v>
      </c>
      <c r="H39" s="152" t="s">
        <v>16</v>
      </c>
      <c r="I39" s="152">
        <v>1958</v>
      </c>
      <c r="J39" s="152" t="s">
        <v>27</v>
      </c>
      <c r="K39" s="152" t="s">
        <v>18</v>
      </c>
      <c r="L39" s="152">
        <v>10</v>
      </c>
      <c r="M39" s="153">
        <v>0.03364583333333333</v>
      </c>
      <c r="N39" s="154">
        <v>0.003364583333333333</v>
      </c>
      <c r="O39" s="155">
        <v>2</v>
      </c>
    </row>
    <row r="40" spans="1:15" s="149" customFormat="1" ht="12" customHeight="1">
      <c r="A40" s="150">
        <v>32</v>
      </c>
      <c r="B40" s="151">
        <v>86</v>
      </c>
      <c r="C40" s="151" t="s">
        <v>39</v>
      </c>
      <c r="D40" s="152" t="s">
        <v>387</v>
      </c>
      <c r="E40" s="152" t="s">
        <v>15</v>
      </c>
      <c r="F40" s="152" t="s">
        <v>15</v>
      </c>
      <c r="G40" s="152" t="s">
        <v>217</v>
      </c>
      <c r="H40" s="152" t="s">
        <v>16</v>
      </c>
      <c r="I40" s="152">
        <v>1982</v>
      </c>
      <c r="J40" s="152" t="s">
        <v>21</v>
      </c>
      <c r="K40" s="152" t="s">
        <v>18</v>
      </c>
      <c r="L40" s="152">
        <v>10</v>
      </c>
      <c r="M40" s="153">
        <v>0.03386574074074074</v>
      </c>
      <c r="N40" s="154">
        <v>0.003386574074074074</v>
      </c>
      <c r="O40" s="180">
        <v>13</v>
      </c>
    </row>
    <row r="41" spans="1:15" s="149" customFormat="1" ht="12" customHeight="1">
      <c r="A41" s="150">
        <v>33</v>
      </c>
      <c r="B41" s="151">
        <v>75</v>
      </c>
      <c r="C41" s="151" t="s">
        <v>25</v>
      </c>
      <c r="D41" s="152" t="s">
        <v>318</v>
      </c>
      <c r="E41" s="152" t="s">
        <v>15</v>
      </c>
      <c r="F41" s="152" t="s">
        <v>15</v>
      </c>
      <c r="G41" s="152" t="s">
        <v>217</v>
      </c>
      <c r="H41" s="152" t="s">
        <v>16</v>
      </c>
      <c r="I41" s="152">
        <v>1981</v>
      </c>
      <c r="J41" s="152" t="s">
        <v>21</v>
      </c>
      <c r="K41" s="152" t="s">
        <v>18</v>
      </c>
      <c r="L41" s="152">
        <v>10</v>
      </c>
      <c r="M41" s="153">
        <v>0.03415509259259259</v>
      </c>
      <c r="N41" s="154">
        <v>0.003415509259259259</v>
      </c>
      <c r="O41" s="180">
        <v>14</v>
      </c>
    </row>
    <row r="42" spans="1:15" s="149" customFormat="1" ht="12" customHeight="1">
      <c r="A42" s="150">
        <v>34</v>
      </c>
      <c r="B42" s="151">
        <v>87</v>
      </c>
      <c r="C42" s="151" t="s">
        <v>120</v>
      </c>
      <c r="D42" s="152" t="s">
        <v>389</v>
      </c>
      <c r="E42" s="152" t="s">
        <v>15</v>
      </c>
      <c r="F42" s="152" t="s">
        <v>15</v>
      </c>
      <c r="G42" s="152" t="s">
        <v>390</v>
      </c>
      <c r="H42" s="152" t="s">
        <v>16</v>
      </c>
      <c r="I42" s="152">
        <v>1972</v>
      </c>
      <c r="J42" s="152" t="s">
        <v>24</v>
      </c>
      <c r="K42" s="152" t="s">
        <v>18</v>
      </c>
      <c r="L42" s="152">
        <v>10</v>
      </c>
      <c r="M42" s="153">
        <v>0.03453703703703704</v>
      </c>
      <c r="N42" s="154">
        <v>0.003453703703703704</v>
      </c>
      <c r="O42" s="155">
        <v>13</v>
      </c>
    </row>
    <row r="43" spans="1:15" s="149" customFormat="1" ht="12" customHeight="1">
      <c r="A43" s="150">
        <v>35</v>
      </c>
      <c r="B43" s="151">
        <v>30</v>
      </c>
      <c r="C43" s="151" t="s">
        <v>31</v>
      </c>
      <c r="D43" s="152" t="s">
        <v>32</v>
      </c>
      <c r="E43" s="152" t="s">
        <v>15</v>
      </c>
      <c r="F43" s="152" t="s">
        <v>15</v>
      </c>
      <c r="G43" s="152" t="s">
        <v>15</v>
      </c>
      <c r="H43" s="152" t="s">
        <v>16</v>
      </c>
      <c r="I43" s="152">
        <v>1960</v>
      </c>
      <c r="J43" s="152" t="s">
        <v>27</v>
      </c>
      <c r="K43" s="152" t="s">
        <v>18</v>
      </c>
      <c r="L43" s="152">
        <v>10</v>
      </c>
      <c r="M43" s="153">
        <v>0.03467592592592592</v>
      </c>
      <c r="N43" s="154">
        <v>0.0034675925925925924</v>
      </c>
      <c r="O43" s="155">
        <v>3</v>
      </c>
    </row>
    <row r="44" spans="1:15" s="149" customFormat="1" ht="12" customHeight="1">
      <c r="A44" s="150">
        <v>36</v>
      </c>
      <c r="B44" s="151">
        <v>55</v>
      </c>
      <c r="C44" s="151" t="s">
        <v>120</v>
      </c>
      <c r="D44" s="152" t="s">
        <v>219</v>
      </c>
      <c r="E44" s="152" t="s">
        <v>15</v>
      </c>
      <c r="F44" s="152" t="s">
        <v>220</v>
      </c>
      <c r="G44" s="152" t="s">
        <v>221</v>
      </c>
      <c r="H44" s="152" t="s">
        <v>16</v>
      </c>
      <c r="I44" s="152">
        <v>1965</v>
      </c>
      <c r="J44" s="152" t="s">
        <v>27</v>
      </c>
      <c r="K44" s="152" t="s">
        <v>18</v>
      </c>
      <c r="L44" s="152">
        <v>10</v>
      </c>
      <c r="M44" s="153">
        <v>0.034722222222222224</v>
      </c>
      <c r="N44" s="154">
        <v>0.0034722222222222225</v>
      </c>
      <c r="O44" s="155">
        <v>4</v>
      </c>
    </row>
    <row r="45" spans="1:15" s="149" customFormat="1" ht="12" customHeight="1">
      <c r="A45" s="150">
        <v>37</v>
      </c>
      <c r="B45" s="151">
        <v>19</v>
      </c>
      <c r="C45" s="151" t="s">
        <v>120</v>
      </c>
      <c r="D45" s="152" t="s">
        <v>214</v>
      </c>
      <c r="E45" s="152" t="s">
        <v>15</v>
      </c>
      <c r="F45" s="152" t="s">
        <v>15</v>
      </c>
      <c r="G45" s="152" t="s">
        <v>215</v>
      </c>
      <c r="H45" s="152" t="s">
        <v>16</v>
      </c>
      <c r="I45" s="152">
        <v>1972</v>
      </c>
      <c r="J45" s="152" t="s">
        <v>24</v>
      </c>
      <c r="K45" s="152" t="s">
        <v>18</v>
      </c>
      <c r="L45" s="152">
        <v>10</v>
      </c>
      <c r="M45" s="153">
        <v>0.034768518518518525</v>
      </c>
      <c r="N45" s="154">
        <v>0.0034768518518518525</v>
      </c>
      <c r="O45" s="155">
        <v>14</v>
      </c>
    </row>
    <row r="46" spans="1:15" s="149" customFormat="1" ht="12" customHeight="1">
      <c r="A46" s="150">
        <v>38</v>
      </c>
      <c r="B46" s="151">
        <v>82</v>
      </c>
      <c r="C46" s="151" t="s">
        <v>392</v>
      </c>
      <c r="D46" s="152" t="s">
        <v>393</v>
      </c>
      <c r="E46" s="152" t="s">
        <v>15</v>
      </c>
      <c r="F46" s="152" t="s">
        <v>394</v>
      </c>
      <c r="G46" s="152" t="s">
        <v>394</v>
      </c>
      <c r="H46" s="152" t="s">
        <v>16</v>
      </c>
      <c r="I46" s="152">
        <v>1957</v>
      </c>
      <c r="J46" s="152" t="s">
        <v>45</v>
      </c>
      <c r="K46" s="152" t="s">
        <v>18</v>
      </c>
      <c r="L46" s="152">
        <v>10</v>
      </c>
      <c r="M46" s="153">
        <v>0.03515046296296296</v>
      </c>
      <c r="N46" s="154">
        <v>0.003515046296296296</v>
      </c>
      <c r="O46" s="155">
        <v>2</v>
      </c>
    </row>
    <row r="47" spans="1:15" s="149" customFormat="1" ht="12" customHeight="1">
      <c r="A47" s="150">
        <v>39</v>
      </c>
      <c r="B47" s="151">
        <v>74</v>
      </c>
      <c r="C47" s="151" t="s">
        <v>35</v>
      </c>
      <c r="D47" s="152" t="s">
        <v>322</v>
      </c>
      <c r="E47" s="152" t="s">
        <v>15</v>
      </c>
      <c r="F47" s="152" t="s">
        <v>15</v>
      </c>
      <c r="G47" s="152" t="s">
        <v>15</v>
      </c>
      <c r="H47" s="152" t="s">
        <v>16</v>
      </c>
      <c r="I47" s="152">
        <v>1976</v>
      </c>
      <c r="J47" s="152" t="s">
        <v>24</v>
      </c>
      <c r="K47" s="152" t="s">
        <v>18</v>
      </c>
      <c r="L47" s="152">
        <v>10</v>
      </c>
      <c r="M47" s="153">
        <v>0.035416666666666666</v>
      </c>
      <c r="N47" s="154">
        <v>0.0035416666666666665</v>
      </c>
      <c r="O47" s="222">
        <v>15</v>
      </c>
    </row>
    <row r="48" spans="1:15" s="149" customFormat="1" ht="12" customHeight="1">
      <c r="A48" s="150">
        <v>40</v>
      </c>
      <c r="B48" s="151">
        <v>6</v>
      </c>
      <c r="C48" s="151" t="s">
        <v>83</v>
      </c>
      <c r="D48" s="152" t="s">
        <v>181</v>
      </c>
      <c r="E48" s="152" t="s">
        <v>15</v>
      </c>
      <c r="F48" s="152" t="s">
        <v>126</v>
      </c>
      <c r="G48" s="152" t="s">
        <v>209</v>
      </c>
      <c r="H48" s="152" t="s">
        <v>16</v>
      </c>
      <c r="I48" s="152">
        <v>1969</v>
      </c>
      <c r="J48" s="152" t="s">
        <v>24</v>
      </c>
      <c r="K48" s="152" t="s">
        <v>18</v>
      </c>
      <c r="L48" s="152">
        <v>10</v>
      </c>
      <c r="M48" s="153">
        <v>0.03546296296296297</v>
      </c>
      <c r="N48" s="154">
        <v>0.0035462962962962965</v>
      </c>
      <c r="O48" s="180">
        <v>16</v>
      </c>
    </row>
    <row r="49" spans="1:15" s="149" customFormat="1" ht="12" customHeight="1">
      <c r="A49" s="150">
        <v>41</v>
      </c>
      <c r="B49" s="151">
        <v>22</v>
      </c>
      <c r="C49" s="151" t="s">
        <v>218</v>
      </c>
      <c r="D49" s="152" t="s">
        <v>171</v>
      </c>
      <c r="E49" s="152" t="s">
        <v>15</v>
      </c>
      <c r="F49" s="152" t="s">
        <v>194</v>
      </c>
      <c r="G49" s="152" t="s">
        <v>194</v>
      </c>
      <c r="H49" s="152" t="s">
        <v>16</v>
      </c>
      <c r="I49" s="152">
        <v>1973</v>
      </c>
      <c r="J49" s="152" t="s">
        <v>24</v>
      </c>
      <c r="K49" s="152" t="s">
        <v>18</v>
      </c>
      <c r="L49" s="152">
        <v>10</v>
      </c>
      <c r="M49" s="153">
        <v>0.03549768518518519</v>
      </c>
      <c r="N49" s="154">
        <v>0.003549768518518519</v>
      </c>
      <c r="O49" s="180">
        <v>17</v>
      </c>
    </row>
    <row r="50" spans="1:15" s="149" customFormat="1" ht="12" customHeight="1">
      <c r="A50" s="150">
        <v>42</v>
      </c>
      <c r="B50" s="151">
        <v>37</v>
      </c>
      <c r="C50" s="151" t="s">
        <v>190</v>
      </c>
      <c r="D50" s="152" t="s">
        <v>172</v>
      </c>
      <c r="E50" s="152" t="s">
        <v>15</v>
      </c>
      <c r="F50" s="152" t="s">
        <v>173</v>
      </c>
      <c r="G50" s="152" t="s">
        <v>174</v>
      </c>
      <c r="H50" s="152" t="s">
        <v>16</v>
      </c>
      <c r="I50" s="152">
        <v>1950</v>
      </c>
      <c r="J50" s="152" t="s">
        <v>45</v>
      </c>
      <c r="K50" s="152" t="s">
        <v>18</v>
      </c>
      <c r="L50" s="152">
        <v>10</v>
      </c>
      <c r="M50" s="153">
        <v>0.03564814814814815</v>
      </c>
      <c r="N50" s="154">
        <v>0.003564814814814815</v>
      </c>
      <c r="O50" s="155">
        <v>3</v>
      </c>
    </row>
    <row r="51" spans="1:15" s="216" customFormat="1" ht="12" customHeight="1">
      <c r="A51" s="215">
        <v>3</v>
      </c>
      <c r="B51" s="214">
        <v>31</v>
      </c>
      <c r="C51" s="214" t="s">
        <v>319</v>
      </c>
      <c r="D51" s="210" t="s">
        <v>320</v>
      </c>
      <c r="E51" s="210" t="s">
        <v>15</v>
      </c>
      <c r="F51" s="210" t="s">
        <v>26</v>
      </c>
      <c r="G51" s="210" t="s">
        <v>213</v>
      </c>
      <c r="H51" s="210" t="s">
        <v>36</v>
      </c>
      <c r="I51" s="210">
        <v>1990</v>
      </c>
      <c r="J51" s="210" t="s">
        <v>165</v>
      </c>
      <c r="K51" s="210" t="s">
        <v>18</v>
      </c>
      <c r="L51" s="210">
        <v>10</v>
      </c>
      <c r="M51" s="211">
        <v>0.03631944444444444</v>
      </c>
      <c r="N51" s="212">
        <v>0.0036319444444444437</v>
      </c>
      <c r="O51" s="217">
        <v>1</v>
      </c>
    </row>
    <row r="52" spans="1:15" s="149" customFormat="1" ht="12" customHeight="1">
      <c r="A52" s="150">
        <v>43</v>
      </c>
      <c r="B52" s="158">
        <v>45</v>
      </c>
      <c r="C52" s="158" t="s">
        <v>198</v>
      </c>
      <c r="D52" s="159" t="s">
        <v>216</v>
      </c>
      <c r="E52" s="159" t="s">
        <v>15</v>
      </c>
      <c r="F52" s="159" t="s">
        <v>26</v>
      </c>
      <c r="G52" s="159" t="s">
        <v>162</v>
      </c>
      <c r="H52" s="159" t="s">
        <v>16</v>
      </c>
      <c r="I52" s="159">
        <v>1973</v>
      </c>
      <c r="J52" s="159" t="s">
        <v>24</v>
      </c>
      <c r="K52" s="152" t="s">
        <v>18</v>
      </c>
      <c r="L52" s="152">
        <v>10</v>
      </c>
      <c r="M52" s="153">
        <v>0.03648148148148148</v>
      </c>
      <c r="N52" s="154">
        <v>0.003648148148148148</v>
      </c>
      <c r="O52" s="155">
        <v>18</v>
      </c>
    </row>
    <row r="53" spans="1:15" s="149" customFormat="1" ht="12" customHeight="1">
      <c r="A53" s="150">
        <v>44</v>
      </c>
      <c r="B53" s="151">
        <v>81</v>
      </c>
      <c r="C53" s="151" t="s">
        <v>120</v>
      </c>
      <c r="D53" s="152" t="s">
        <v>402</v>
      </c>
      <c r="E53" s="152" t="s">
        <v>15</v>
      </c>
      <c r="F53" s="152" t="s">
        <v>20</v>
      </c>
      <c r="G53" s="152" t="s">
        <v>398</v>
      </c>
      <c r="H53" s="152" t="s">
        <v>16</v>
      </c>
      <c r="I53" s="152">
        <v>1968</v>
      </c>
      <c r="J53" s="152" t="s">
        <v>24</v>
      </c>
      <c r="K53" s="152" t="s">
        <v>18</v>
      </c>
      <c r="L53" s="152">
        <v>10</v>
      </c>
      <c r="M53" s="153">
        <v>0.03666666666666667</v>
      </c>
      <c r="N53" s="154">
        <v>0.0036666666666666666</v>
      </c>
      <c r="O53" s="180">
        <v>19</v>
      </c>
    </row>
    <row r="54" spans="1:15" s="216" customFormat="1" ht="12" customHeight="1">
      <c r="A54" s="215">
        <v>4</v>
      </c>
      <c r="B54" s="214">
        <v>51</v>
      </c>
      <c r="C54" s="214" t="s">
        <v>182</v>
      </c>
      <c r="D54" s="210" t="s">
        <v>321</v>
      </c>
      <c r="E54" s="210" t="s">
        <v>15</v>
      </c>
      <c r="F54" s="210" t="s">
        <v>257</v>
      </c>
      <c r="G54" s="210" t="s">
        <v>257</v>
      </c>
      <c r="H54" s="210" t="s">
        <v>36</v>
      </c>
      <c r="I54" s="210">
        <v>1993</v>
      </c>
      <c r="J54" s="210" t="s">
        <v>165</v>
      </c>
      <c r="K54" s="210" t="s">
        <v>18</v>
      </c>
      <c r="L54" s="210">
        <v>10</v>
      </c>
      <c r="M54" s="211">
        <v>0.03666666666666667</v>
      </c>
      <c r="N54" s="212">
        <v>0.0036666666666666666</v>
      </c>
      <c r="O54" s="213">
        <v>2</v>
      </c>
    </row>
    <row r="55" spans="1:15" s="216" customFormat="1" ht="12" customHeight="1">
      <c r="A55" s="215">
        <v>5</v>
      </c>
      <c r="B55" s="214">
        <v>63</v>
      </c>
      <c r="C55" s="214" t="s">
        <v>210</v>
      </c>
      <c r="D55" s="210" t="s">
        <v>323</v>
      </c>
      <c r="E55" s="210" t="s">
        <v>15</v>
      </c>
      <c r="F55" s="210" t="s">
        <v>126</v>
      </c>
      <c r="G55" s="210" t="s">
        <v>126</v>
      </c>
      <c r="H55" s="210" t="s">
        <v>36</v>
      </c>
      <c r="I55" s="210">
        <v>1983</v>
      </c>
      <c r="J55" s="210" t="s">
        <v>37</v>
      </c>
      <c r="K55" s="210" t="s">
        <v>18</v>
      </c>
      <c r="L55" s="210">
        <v>10</v>
      </c>
      <c r="M55" s="211">
        <v>0.036759259259259255</v>
      </c>
      <c r="N55" s="212">
        <v>0.0036759259259259254</v>
      </c>
      <c r="O55" s="217">
        <v>1</v>
      </c>
    </row>
    <row r="56" spans="1:15" s="149" customFormat="1" ht="12" customHeight="1">
      <c r="A56" s="150">
        <v>45</v>
      </c>
      <c r="B56" s="151">
        <v>79</v>
      </c>
      <c r="C56" s="151" t="s">
        <v>396</v>
      </c>
      <c r="D56" s="152" t="s">
        <v>397</v>
      </c>
      <c r="E56" s="152" t="s">
        <v>15</v>
      </c>
      <c r="F56" s="152" t="s">
        <v>20</v>
      </c>
      <c r="G56" s="152" t="s">
        <v>398</v>
      </c>
      <c r="H56" s="152" t="s">
        <v>16</v>
      </c>
      <c r="I56" s="152">
        <v>1968</v>
      </c>
      <c r="J56" s="152" t="s">
        <v>24</v>
      </c>
      <c r="K56" s="152" t="s">
        <v>18</v>
      </c>
      <c r="L56" s="152">
        <v>10</v>
      </c>
      <c r="M56" s="153">
        <v>0.03702546296296296</v>
      </c>
      <c r="N56" s="154">
        <v>0.0037025462962962962</v>
      </c>
      <c r="O56" s="180">
        <v>20</v>
      </c>
    </row>
    <row r="57" spans="1:15" s="639" customFormat="1" ht="12.75">
      <c r="A57" s="635">
        <v>46</v>
      </c>
      <c r="B57" s="158">
        <v>23</v>
      </c>
      <c r="C57" s="158" t="s">
        <v>228</v>
      </c>
      <c r="D57" s="159" t="s">
        <v>229</v>
      </c>
      <c r="E57" s="159" t="s">
        <v>15</v>
      </c>
      <c r="F57" s="159" t="s">
        <v>126</v>
      </c>
      <c r="G57" s="159" t="s">
        <v>126</v>
      </c>
      <c r="H57" s="159" t="s">
        <v>16</v>
      </c>
      <c r="I57" s="159">
        <v>1978</v>
      </c>
      <c r="J57" s="159" t="s">
        <v>21</v>
      </c>
      <c r="K57" s="159" t="s">
        <v>18</v>
      </c>
      <c r="L57" s="159">
        <v>10</v>
      </c>
      <c r="M57" s="636">
        <v>0.03768518518518518</v>
      </c>
      <c r="N57" s="637">
        <v>0.0037685185185185183</v>
      </c>
      <c r="O57" s="638">
        <v>15</v>
      </c>
    </row>
    <row r="58" spans="1:15" s="149" customFormat="1" ht="12" customHeight="1">
      <c r="A58" s="150">
        <v>47</v>
      </c>
      <c r="B58" s="151">
        <v>80</v>
      </c>
      <c r="C58" s="151" t="s">
        <v>38</v>
      </c>
      <c r="D58" s="152" t="s">
        <v>400</v>
      </c>
      <c r="E58" s="152" t="s">
        <v>15</v>
      </c>
      <c r="F58" s="152" t="s">
        <v>20</v>
      </c>
      <c r="G58" s="152" t="s">
        <v>398</v>
      </c>
      <c r="H58" s="152" t="s">
        <v>16</v>
      </c>
      <c r="I58" s="152">
        <v>1968</v>
      </c>
      <c r="J58" s="152" t="s">
        <v>24</v>
      </c>
      <c r="K58" s="152" t="s">
        <v>18</v>
      </c>
      <c r="L58" s="152">
        <v>10</v>
      </c>
      <c r="M58" s="153">
        <v>0.03881944444444444</v>
      </c>
      <c r="N58" s="154">
        <v>0.003881944444444444</v>
      </c>
      <c r="O58" s="180">
        <v>21</v>
      </c>
    </row>
    <row r="59" spans="1:15" s="149" customFormat="1" ht="12" customHeight="1">
      <c r="A59" s="150">
        <v>48</v>
      </c>
      <c r="B59" s="151">
        <v>76</v>
      </c>
      <c r="C59" s="151" t="s">
        <v>404</v>
      </c>
      <c r="D59" s="152" t="s">
        <v>405</v>
      </c>
      <c r="E59" s="152" t="s">
        <v>15</v>
      </c>
      <c r="F59" s="152" t="s">
        <v>20</v>
      </c>
      <c r="G59" s="152" t="s">
        <v>378</v>
      </c>
      <c r="H59" s="152" t="s">
        <v>16</v>
      </c>
      <c r="I59" s="152">
        <v>1976</v>
      </c>
      <c r="J59" s="152" t="s">
        <v>24</v>
      </c>
      <c r="K59" s="152" t="s">
        <v>18</v>
      </c>
      <c r="L59" s="152">
        <v>10</v>
      </c>
      <c r="M59" s="153">
        <v>0.0390625</v>
      </c>
      <c r="N59" s="154">
        <v>0.00390625</v>
      </c>
      <c r="O59" s="180">
        <v>22</v>
      </c>
    </row>
    <row r="60" spans="1:15" s="149" customFormat="1" ht="12" customHeight="1">
      <c r="A60" s="150">
        <v>49</v>
      </c>
      <c r="B60" s="151">
        <v>58</v>
      </c>
      <c r="C60" s="151" t="s">
        <v>52</v>
      </c>
      <c r="D60" s="152" t="s">
        <v>53</v>
      </c>
      <c r="E60" s="152" t="s">
        <v>15</v>
      </c>
      <c r="F60" s="152" t="s">
        <v>15</v>
      </c>
      <c r="G60" s="152" t="s">
        <v>15</v>
      </c>
      <c r="H60" s="152" t="s">
        <v>16</v>
      </c>
      <c r="I60" s="152">
        <v>1962</v>
      </c>
      <c r="J60" s="152" t="s">
        <v>27</v>
      </c>
      <c r="K60" s="152" t="s">
        <v>18</v>
      </c>
      <c r="L60" s="152">
        <v>10</v>
      </c>
      <c r="M60" s="153">
        <v>0.03972222222222222</v>
      </c>
      <c r="N60" s="154">
        <v>0.0039722222222222225</v>
      </c>
      <c r="O60" s="155">
        <v>5</v>
      </c>
    </row>
    <row r="61" spans="1:15" s="149" customFormat="1" ht="12" customHeight="1">
      <c r="A61" s="150">
        <v>50</v>
      </c>
      <c r="B61" s="151">
        <v>56</v>
      </c>
      <c r="C61" s="151" t="s">
        <v>39</v>
      </c>
      <c r="D61" s="152" t="s">
        <v>40</v>
      </c>
      <c r="E61" s="152" t="s">
        <v>15</v>
      </c>
      <c r="F61" s="152" t="s">
        <v>15</v>
      </c>
      <c r="G61" s="152" t="s">
        <v>15</v>
      </c>
      <c r="H61" s="152" t="s">
        <v>16</v>
      </c>
      <c r="I61" s="152">
        <v>1959</v>
      </c>
      <c r="J61" s="152" t="s">
        <v>27</v>
      </c>
      <c r="K61" s="152" t="s">
        <v>18</v>
      </c>
      <c r="L61" s="152">
        <v>10</v>
      </c>
      <c r="M61" s="153">
        <v>0.03972222222222222</v>
      </c>
      <c r="N61" s="154">
        <v>0.0039722222222222225</v>
      </c>
      <c r="O61" s="155">
        <v>6</v>
      </c>
    </row>
    <row r="62" spans="1:15" s="216" customFormat="1" ht="12" customHeight="1">
      <c r="A62" s="215">
        <v>6</v>
      </c>
      <c r="B62" s="214">
        <v>35</v>
      </c>
      <c r="C62" s="214" t="s">
        <v>327</v>
      </c>
      <c r="D62" s="210" t="s">
        <v>207</v>
      </c>
      <c r="E62" s="210" t="s">
        <v>15</v>
      </c>
      <c r="F62" s="210" t="s">
        <v>206</v>
      </c>
      <c r="G62" s="210" t="s">
        <v>174</v>
      </c>
      <c r="H62" s="210" t="s">
        <v>36</v>
      </c>
      <c r="I62" s="210">
        <v>1965</v>
      </c>
      <c r="J62" s="210" t="s">
        <v>42</v>
      </c>
      <c r="K62" s="210" t="s">
        <v>18</v>
      </c>
      <c r="L62" s="210">
        <v>10</v>
      </c>
      <c r="M62" s="211">
        <v>0.03857638888888889</v>
      </c>
      <c r="N62" s="212">
        <v>0.0038576388888888887</v>
      </c>
      <c r="O62" s="213">
        <v>1</v>
      </c>
    </row>
    <row r="63" spans="1:15" s="216" customFormat="1" ht="12" customHeight="1">
      <c r="A63" s="215">
        <v>7</v>
      </c>
      <c r="B63" s="214">
        <v>11</v>
      </c>
      <c r="C63" s="214" t="s">
        <v>326</v>
      </c>
      <c r="D63" s="210" t="s">
        <v>290</v>
      </c>
      <c r="E63" s="210" t="s">
        <v>15</v>
      </c>
      <c r="F63" s="210" t="s">
        <v>202</v>
      </c>
      <c r="G63" s="210" t="s">
        <v>199</v>
      </c>
      <c r="H63" s="210" t="s">
        <v>36</v>
      </c>
      <c r="I63" s="210">
        <v>1978</v>
      </c>
      <c r="J63" s="210" t="s">
        <v>37</v>
      </c>
      <c r="K63" s="210" t="s">
        <v>18</v>
      </c>
      <c r="L63" s="210">
        <v>10</v>
      </c>
      <c r="M63" s="211">
        <v>0.04017361111111111</v>
      </c>
      <c r="N63" s="212">
        <v>0.004017361111111111</v>
      </c>
      <c r="O63" s="213">
        <v>2</v>
      </c>
    </row>
    <row r="64" spans="1:15" s="216" customFormat="1" ht="12" customHeight="1">
      <c r="A64" s="215">
        <v>8</v>
      </c>
      <c r="B64" s="214">
        <v>17</v>
      </c>
      <c r="C64" s="214" t="s">
        <v>223</v>
      </c>
      <c r="D64" s="210" t="s">
        <v>224</v>
      </c>
      <c r="E64" s="210" t="s">
        <v>15</v>
      </c>
      <c r="F64" s="210" t="s">
        <v>202</v>
      </c>
      <c r="G64" s="210" t="s">
        <v>199</v>
      </c>
      <c r="H64" s="210" t="s">
        <v>36</v>
      </c>
      <c r="I64" s="210">
        <v>2000</v>
      </c>
      <c r="J64" s="210" t="s">
        <v>165</v>
      </c>
      <c r="K64" s="210" t="s">
        <v>18</v>
      </c>
      <c r="L64" s="210">
        <v>10</v>
      </c>
      <c r="M64" s="211">
        <v>0.04163194444444445</v>
      </c>
      <c r="N64" s="212">
        <v>0.004163194444444445</v>
      </c>
      <c r="O64" s="213">
        <v>3</v>
      </c>
    </row>
    <row r="65" spans="1:15" s="149" customFormat="1" ht="12" customHeight="1">
      <c r="A65" s="150">
        <v>51</v>
      </c>
      <c r="B65" s="151">
        <v>68</v>
      </c>
      <c r="C65" s="151" t="s">
        <v>43</v>
      </c>
      <c r="D65" s="152" t="s">
        <v>44</v>
      </c>
      <c r="E65" s="152" t="s">
        <v>15</v>
      </c>
      <c r="F65" s="152" t="s">
        <v>15</v>
      </c>
      <c r="G65" s="152" t="s">
        <v>162</v>
      </c>
      <c r="H65" s="152" t="s">
        <v>16</v>
      </c>
      <c r="I65" s="152">
        <v>1949</v>
      </c>
      <c r="J65" s="152" t="s">
        <v>45</v>
      </c>
      <c r="K65" s="152" t="s">
        <v>18</v>
      </c>
      <c r="L65" s="152">
        <v>10</v>
      </c>
      <c r="M65" s="153">
        <v>0.04265046296296296</v>
      </c>
      <c r="N65" s="154">
        <v>0.004265046296296296</v>
      </c>
      <c r="O65" s="180">
        <v>4</v>
      </c>
    </row>
    <row r="66" spans="1:15" s="216" customFormat="1" ht="12" customHeight="1">
      <c r="A66" s="215">
        <v>9</v>
      </c>
      <c r="B66" s="214">
        <v>4</v>
      </c>
      <c r="C66" s="214" t="s">
        <v>293</v>
      </c>
      <c r="D66" s="210" t="s">
        <v>330</v>
      </c>
      <c r="E66" s="210" t="s">
        <v>15</v>
      </c>
      <c r="F66" s="210" t="s">
        <v>126</v>
      </c>
      <c r="G66" s="210" t="s">
        <v>126</v>
      </c>
      <c r="H66" s="210" t="s">
        <v>36</v>
      </c>
      <c r="I66" s="210">
        <v>1972</v>
      </c>
      <c r="J66" s="210" t="s">
        <v>41</v>
      </c>
      <c r="K66" s="210" t="s">
        <v>18</v>
      </c>
      <c r="L66" s="210">
        <v>10</v>
      </c>
      <c r="M66" s="211">
        <v>0.04552083333333334</v>
      </c>
      <c r="N66" s="212">
        <v>0.004552083333333333</v>
      </c>
      <c r="O66" s="213">
        <v>3</v>
      </c>
    </row>
    <row r="67" spans="1:15" s="216" customFormat="1" ht="12" customHeight="1" thickBot="1">
      <c r="A67" s="418">
        <v>10</v>
      </c>
      <c r="B67" s="223">
        <v>3</v>
      </c>
      <c r="C67" s="223" t="s">
        <v>331</v>
      </c>
      <c r="D67" s="224" t="s">
        <v>332</v>
      </c>
      <c r="E67" s="224" t="s">
        <v>15</v>
      </c>
      <c r="F67" s="224" t="s">
        <v>333</v>
      </c>
      <c r="G67" s="224" t="s">
        <v>333</v>
      </c>
      <c r="H67" s="224" t="s">
        <v>36</v>
      </c>
      <c r="I67" s="224">
        <v>1972</v>
      </c>
      <c r="J67" s="224" t="s">
        <v>41</v>
      </c>
      <c r="K67" s="224" t="s">
        <v>18</v>
      </c>
      <c r="L67" s="224">
        <v>10</v>
      </c>
      <c r="M67" s="220">
        <v>0.04552083333333334</v>
      </c>
      <c r="N67" s="221">
        <v>0.004552083333333333</v>
      </c>
      <c r="O67" s="225">
        <v>4</v>
      </c>
    </row>
    <row r="68" spans="3:15" s="10" customFormat="1" ht="13.5" thickBot="1">
      <c r="C68" s="2"/>
      <c r="D68" s="2"/>
      <c r="E68" s="2"/>
      <c r="F68" s="2"/>
      <c r="G68" s="2"/>
      <c r="H68" s="2"/>
      <c r="I68" s="2"/>
      <c r="J68" s="2"/>
      <c r="K68" s="2"/>
      <c r="L68" s="646">
        <v>610</v>
      </c>
      <c r="M68" s="647">
        <v>2.0598611111111107</v>
      </c>
      <c r="N68" s="648">
        <v>0.0033768214936247716</v>
      </c>
      <c r="O68" s="649">
        <v>0.033768214936247716</v>
      </c>
    </row>
    <row r="69" spans="1:15" s="203" customFormat="1" ht="13.5" thickBot="1">
      <c r="A69" s="205" t="s">
        <v>161</v>
      </c>
      <c r="M69" s="206"/>
      <c r="O69" s="268"/>
    </row>
    <row r="70" spans="1:15" s="203" customFormat="1" ht="35.25" thickBot="1">
      <c r="A70" s="650" t="s">
        <v>49</v>
      </c>
      <c r="B70" s="651" t="s">
        <v>0</v>
      </c>
      <c r="C70" s="651" t="s">
        <v>1</v>
      </c>
      <c r="D70" s="651" t="s">
        <v>2</v>
      </c>
      <c r="E70" s="651" t="s">
        <v>3</v>
      </c>
      <c r="F70" s="651" t="s">
        <v>4</v>
      </c>
      <c r="G70" s="651" t="s">
        <v>5</v>
      </c>
      <c r="H70" s="651" t="s">
        <v>6</v>
      </c>
      <c r="I70" s="651" t="s">
        <v>7</v>
      </c>
      <c r="J70" s="651" t="s">
        <v>8</v>
      </c>
      <c r="K70" s="651" t="s">
        <v>9</v>
      </c>
      <c r="L70" s="651" t="s">
        <v>10</v>
      </c>
      <c r="M70" s="651" t="s">
        <v>11</v>
      </c>
      <c r="N70" s="652" t="s">
        <v>12</v>
      </c>
      <c r="O70" s="653" t="s">
        <v>13</v>
      </c>
    </row>
    <row r="71" spans="1:15" s="219" customFormat="1" ht="12.75">
      <c r="A71" s="207">
        <v>1</v>
      </c>
      <c r="B71" s="208">
        <v>21</v>
      </c>
      <c r="C71" s="208" t="s">
        <v>230</v>
      </c>
      <c r="D71" s="209" t="s">
        <v>229</v>
      </c>
      <c r="E71" s="209" t="s">
        <v>15</v>
      </c>
      <c r="F71" s="209" t="s">
        <v>126</v>
      </c>
      <c r="G71" s="209" t="s">
        <v>209</v>
      </c>
      <c r="H71" s="209" t="s">
        <v>36</v>
      </c>
      <c r="I71" s="209">
        <v>1977</v>
      </c>
      <c r="J71" s="209" t="s">
        <v>41</v>
      </c>
      <c r="K71" s="210" t="s">
        <v>134</v>
      </c>
      <c r="L71" s="210">
        <v>5</v>
      </c>
      <c r="M71" s="211">
        <v>0.02480324074074074</v>
      </c>
      <c r="N71" s="212">
        <v>0.004960648148148148</v>
      </c>
      <c r="O71" s="213">
        <v>1</v>
      </c>
    </row>
    <row r="72" spans="1:15" s="219" customFormat="1" ht="12.75">
      <c r="A72" s="207">
        <v>2</v>
      </c>
      <c r="B72" s="208">
        <v>60</v>
      </c>
      <c r="C72" s="208" t="s">
        <v>164</v>
      </c>
      <c r="D72" s="209" t="s">
        <v>135</v>
      </c>
      <c r="E72" s="209" t="s">
        <v>15</v>
      </c>
      <c r="F72" s="209" t="s">
        <v>124</v>
      </c>
      <c r="G72" s="209" t="s">
        <v>124</v>
      </c>
      <c r="H72" s="209" t="s">
        <v>36</v>
      </c>
      <c r="I72" s="209">
        <v>2001</v>
      </c>
      <c r="J72" s="209" t="s">
        <v>165</v>
      </c>
      <c r="K72" s="210" t="s">
        <v>134</v>
      </c>
      <c r="L72" s="210">
        <v>5</v>
      </c>
      <c r="M72" s="211">
        <v>0.0249537037037037</v>
      </c>
      <c r="N72" s="212">
        <v>0.00499074074074074</v>
      </c>
      <c r="O72" s="213">
        <v>1</v>
      </c>
    </row>
    <row r="73" spans="1:15" s="203" customFormat="1" ht="12.75">
      <c r="A73" s="526">
        <v>1</v>
      </c>
      <c r="B73" s="527">
        <v>14</v>
      </c>
      <c r="C73" s="527" t="s">
        <v>222</v>
      </c>
      <c r="D73" s="528" t="s">
        <v>201</v>
      </c>
      <c r="E73" s="528" t="s">
        <v>15</v>
      </c>
      <c r="F73" s="528" t="s">
        <v>202</v>
      </c>
      <c r="G73" s="528" t="s">
        <v>199</v>
      </c>
      <c r="H73" s="528" t="s">
        <v>16</v>
      </c>
      <c r="I73" s="528">
        <v>2000</v>
      </c>
      <c r="J73" s="528" t="s">
        <v>17</v>
      </c>
      <c r="K73" s="529" t="s">
        <v>134</v>
      </c>
      <c r="L73" s="529">
        <v>5</v>
      </c>
      <c r="M73" s="530">
        <v>0.025914351851851855</v>
      </c>
      <c r="N73" s="531">
        <v>0.005182870370370371</v>
      </c>
      <c r="O73" s="532">
        <v>1</v>
      </c>
    </row>
    <row r="74" spans="1:15" s="219" customFormat="1" ht="12.75">
      <c r="A74" s="207">
        <v>3</v>
      </c>
      <c r="B74" s="208">
        <v>12</v>
      </c>
      <c r="C74" s="208" t="s">
        <v>293</v>
      </c>
      <c r="D74" s="209" t="s">
        <v>294</v>
      </c>
      <c r="E74" s="209" t="s">
        <v>15</v>
      </c>
      <c r="F74" s="209" t="s">
        <v>202</v>
      </c>
      <c r="G74" s="209" t="s">
        <v>199</v>
      </c>
      <c r="H74" s="209" t="s">
        <v>36</v>
      </c>
      <c r="I74" s="209">
        <v>1978</v>
      </c>
      <c r="J74" s="209" t="s">
        <v>37</v>
      </c>
      <c r="K74" s="209" t="s">
        <v>134</v>
      </c>
      <c r="L74" s="209">
        <v>5</v>
      </c>
      <c r="M74" s="654">
        <v>0.025949074074074072</v>
      </c>
      <c r="N74" s="655">
        <v>0.005189814814814815</v>
      </c>
      <c r="O74" s="656">
        <v>1</v>
      </c>
    </row>
    <row r="75" spans="1:15" s="219" customFormat="1" ht="12.75">
      <c r="A75" s="207">
        <v>4</v>
      </c>
      <c r="B75" s="208">
        <v>89</v>
      </c>
      <c r="C75" s="208" t="s">
        <v>432</v>
      </c>
      <c r="D75" s="209" t="s">
        <v>226</v>
      </c>
      <c r="E75" s="209" t="s">
        <v>15</v>
      </c>
      <c r="F75" s="209" t="s">
        <v>227</v>
      </c>
      <c r="G75" s="209" t="s">
        <v>433</v>
      </c>
      <c r="H75" s="209" t="s">
        <v>36</v>
      </c>
      <c r="I75" s="209">
        <v>1999</v>
      </c>
      <c r="J75" s="209" t="s">
        <v>165</v>
      </c>
      <c r="K75" s="210" t="s">
        <v>134</v>
      </c>
      <c r="L75" s="210">
        <v>5</v>
      </c>
      <c r="M75" s="211">
        <v>0.02981481481481481</v>
      </c>
      <c r="N75" s="212">
        <v>0.0059629629629629624</v>
      </c>
      <c r="O75" s="213">
        <v>2</v>
      </c>
    </row>
    <row r="76" spans="1:15" s="219" customFormat="1" ht="12.75">
      <c r="A76" s="207">
        <v>5</v>
      </c>
      <c r="B76" s="208">
        <v>53</v>
      </c>
      <c r="C76" s="208" t="s">
        <v>295</v>
      </c>
      <c r="D76" s="209" t="s">
        <v>40</v>
      </c>
      <c r="E76" s="209" t="s">
        <v>15</v>
      </c>
      <c r="F76" s="209" t="s">
        <v>15</v>
      </c>
      <c r="G76" s="209" t="s">
        <v>15</v>
      </c>
      <c r="H76" s="209" t="s">
        <v>36</v>
      </c>
      <c r="I76" s="209">
        <v>1962</v>
      </c>
      <c r="J76" s="209" t="s">
        <v>42</v>
      </c>
      <c r="K76" s="210" t="s">
        <v>134</v>
      </c>
      <c r="L76" s="210">
        <v>5</v>
      </c>
      <c r="M76" s="211">
        <v>0.029826388888888892</v>
      </c>
      <c r="N76" s="212">
        <v>0.0059652777777777785</v>
      </c>
      <c r="O76" s="213">
        <v>1</v>
      </c>
    </row>
    <row r="77" spans="1:15" s="219" customFormat="1" ht="12.75">
      <c r="A77" s="207">
        <v>6</v>
      </c>
      <c r="B77" s="208">
        <v>29</v>
      </c>
      <c r="C77" s="208" t="s">
        <v>225</v>
      </c>
      <c r="D77" s="209" t="s">
        <v>226</v>
      </c>
      <c r="E77" s="209" t="s">
        <v>15</v>
      </c>
      <c r="F77" s="209" t="s">
        <v>227</v>
      </c>
      <c r="G77" s="209" t="s">
        <v>227</v>
      </c>
      <c r="H77" s="209" t="s">
        <v>36</v>
      </c>
      <c r="I77" s="209">
        <v>1973</v>
      </c>
      <c r="J77" s="209" t="s">
        <v>41</v>
      </c>
      <c r="K77" s="210" t="s">
        <v>134</v>
      </c>
      <c r="L77" s="210">
        <v>5</v>
      </c>
      <c r="M77" s="211">
        <v>0.029826388888888892</v>
      </c>
      <c r="N77" s="212">
        <v>0.0059652777777777785</v>
      </c>
      <c r="O77" s="213">
        <v>2</v>
      </c>
    </row>
    <row r="78" spans="1:15" s="219" customFormat="1" ht="13.5" thickBot="1">
      <c r="A78" s="533">
        <v>2</v>
      </c>
      <c r="B78" s="534">
        <v>52</v>
      </c>
      <c r="C78" s="534" t="s">
        <v>136</v>
      </c>
      <c r="D78" s="535" t="s">
        <v>137</v>
      </c>
      <c r="E78" s="535" t="s">
        <v>15</v>
      </c>
      <c r="F78" s="535" t="s">
        <v>15</v>
      </c>
      <c r="G78" s="535" t="s">
        <v>15</v>
      </c>
      <c r="H78" s="535" t="s">
        <v>16</v>
      </c>
      <c r="I78" s="535">
        <v>1941</v>
      </c>
      <c r="J78" s="535" t="s">
        <v>121</v>
      </c>
      <c r="K78" s="536" t="s">
        <v>134</v>
      </c>
      <c r="L78" s="536">
        <v>5</v>
      </c>
      <c r="M78" s="537">
        <v>0.031608796296296295</v>
      </c>
      <c r="N78" s="538">
        <v>0.006321759259259259</v>
      </c>
      <c r="O78" s="539">
        <v>1</v>
      </c>
    </row>
    <row r="79" spans="1:15" s="203" customFormat="1" ht="13.5" thickBot="1">
      <c r="A79" s="516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657">
        <v>40</v>
      </c>
      <c r="M79" s="658">
        <v>0.22269675925925925</v>
      </c>
      <c r="N79" s="659">
        <v>0.005567418981481481</v>
      </c>
      <c r="O79" s="660">
        <v>0.027837094907407406</v>
      </c>
    </row>
    <row r="80" spans="1:13" s="270" customFormat="1" ht="12.75">
      <c r="A80" s="269" t="s">
        <v>235</v>
      </c>
      <c r="M80" s="271"/>
    </row>
    <row r="81" spans="1:15" s="270" customFormat="1" ht="35.25" thickBot="1">
      <c r="A81" s="694" t="s">
        <v>49</v>
      </c>
      <c r="B81" s="695" t="s">
        <v>0</v>
      </c>
      <c r="C81" s="695" t="s">
        <v>1</v>
      </c>
      <c r="D81" s="695" t="s">
        <v>2</v>
      </c>
      <c r="E81" s="695" t="s">
        <v>3</v>
      </c>
      <c r="F81" s="695" t="s">
        <v>4</v>
      </c>
      <c r="G81" s="695" t="s">
        <v>5</v>
      </c>
      <c r="H81" s="695" t="s">
        <v>6</v>
      </c>
      <c r="I81" s="695" t="s">
        <v>7</v>
      </c>
      <c r="J81" s="695" t="s">
        <v>8</v>
      </c>
      <c r="K81" s="695" t="s">
        <v>9</v>
      </c>
      <c r="L81" s="695" t="s">
        <v>10</v>
      </c>
      <c r="M81" s="695" t="s">
        <v>11</v>
      </c>
      <c r="N81" s="696" t="s">
        <v>12</v>
      </c>
      <c r="O81" s="697" t="s">
        <v>13</v>
      </c>
    </row>
    <row r="82" spans="1:15" s="270" customFormat="1" ht="12.75">
      <c r="A82" s="698">
        <v>1</v>
      </c>
      <c r="B82" s="679">
        <v>20</v>
      </c>
      <c r="C82" s="679" t="s">
        <v>211</v>
      </c>
      <c r="D82" s="699" t="s">
        <v>175</v>
      </c>
      <c r="E82" s="699" t="s">
        <v>15</v>
      </c>
      <c r="F82" s="699" t="s">
        <v>176</v>
      </c>
      <c r="G82" s="699" t="s">
        <v>176</v>
      </c>
      <c r="H82" s="699" t="s">
        <v>16</v>
      </c>
      <c r="I82" s="699">
        <v>2003</v>
      </c>
      <c r="J82" s="699" t="s">
        <v>231</v>
      </c>
      <c r="K82" s="699" t="s">
        <v>163</v>
      </c>
      <c r="L82" s="699">
        <v>2</v>
      </c>
      <c r="M82" s="700">
        <v>0.005648148148148148</v>
      </c>
      <c r="N82" s="701">
        <v>0.002824074074074074</v>
      </c>
      <c r="O82" s="702">
        <v>1</v>
      </c>
    </row>
    <row r="83" spans="1:15" s="703" customFormat="1" ht="12.75">
      <c r="A83" s="281">
        <v>2</v>
      </c>
      <c r="B83" s="282">
        <v>42</v>
      </c>
      <c r="C83" s="282" t="s">
        <v>285</v>
      </c>
      <c r="D83" s="283" t="s">
        <v>286</v>
      </c>
      <c r="E83" s="283" t="s">
        <v>15</v>
      </c>
      <c r="F83" s="283" t="s">
        <v>287</v>
      </c>
      <c r="G83" s="283" t="s">
        <v>409</v>
      </c>
      <c r="H83" s="283" t="s">
        <v>16</v>
      </c>
      <c r="I83" s="283">
        <v>2004</v>
      </c>
      <c r="J83" s="283" t="s">
        <v>231</v>
      </c>
      <c r="K83" s="283" t="s">
        <v>163</v>
      </c>
      <c r="L83" s="283">
        <v>2</v>
      </c>
      <c r="M83" s="284">
        <v>0.005914351851851852</v>
      </c>
      <c r="N83" s="285">
        <v>0.002957175925925926</v>
      </c>
      <c r="O83" s="286">
        <v>2</v>
      </c>
    </row>
    <row r="84" spans="1:15" s="287" customFormat="1" ht="12.75">
      <c r="A84" s="281">
        <v>3</v>
      </c>
      <c r="B84" s="282">
        <v>18</v>
      </c>
      <c r="C84" s="282" t="s">
        <v>410</v>
      </c>
      <c r="D84" s="283" t="s">
        <v>224</v>
      </c>
      <c r="E84" s="283" t="s">
        <v>15</v>
      </c>
      <c r="F84" s="283" t="s">
        <v>202</v>
      </c>
      <c r="G84" s="283" t="s">
        <v>199</v>
      </c>
      <c r="H84" s="283" t="s">
        <v>16</v>
      </c>
      <c r="I84" s="283">
        <v>2004</v>
      </c>
      <c r="J84" s="283" t="s">
        <v>231</v>
      </c>
      <c r="K84" s="283" t="s">
        <v>163</v>
      </c>
      <c r="L84" s="283">
        <v>2</v>
      </c>
      <c r="M84" s="284">
        <v>0.006087962962962964</v>
      </c>
      <c r="N84" s="285">
        <v>0.003043981481481482</v>
      </c>
      <c r="O84" s="286">
        <v>3</v>
      </c>
    </row>
    <row r="85" spans="1:15" s="287" customFormat="1" ht="12.75">
      <c r="A85" s="281">
        <v>4</v>
      </c>
      <c r="B85" s="282">
        <v>15</v>
      </c>
      <c r="C85" s="282" t="s">
        <v>232</v>
      </c>
      <c r="D85" s="283" t="s">
        <v>224</v>
      </c>
      <c r="E85" s="283" t="s">
        <v>15</v>
      </c>
      <c r="F85" s="283" t="s">
        <v>202</v>
      </c>
      <c r="G85" s="283" t="s">
        <v>199</v>
      </c>
      <c r="H85" s="283" t="s">
        <v>16</v>
      </c>
      <c r="I85" s="283">
        <v>2008</v>
      </c>
      <c r="J85" s="283" t="s">
        <v>231</v>
      </c>
      <c r="K85" s="283" t="s">
        <v>163</v>
      </c>
      <c r="L85" s="283">
        <v>2</v>
      </c>
      <c r="M85" s="284">
        <v>0.006273148148148148</v>
      </c>
      <c r="N85" s="285">
        <v>0.003136574074074074</v>
      </c>
      <c r="O85" s="286">
        <v>4</v>
      </c>
    </row>
    <row r="86" spans="1:15" s="544" customFormat="1" ht="12.75">
      <c r="A86" s="215">
        <v>1</v>
      </c>
      <c r="B86" s="485">
        <v>13</v>
      </c>
      <c r="C86" s="485" t="s">
        <v>289</v>
      </c>
      <c r="D86" s="263" t="s">
        <v>290</v>
      </c>
      <c r="E86" s="517" t="s">
        <v>15</v>
      </c>
      <c r="F86" s="263" t="s">
        <v>291</v>
      </c>
      <c r="G86" s="263" t="s">
        <v>199</v>
      </c>
      <c r="H86" s="210" t="s">
        <v>36</v>
      </c>
      <c r="I86" s="263">
        <v>2005</v>
      </c>
      <c r="J86" s="210" t="s">
        <v>336</v>
      </c>
      <c r="K86" s="210" t="s">
        <v>163</v>
      </c>
      <c r="L86" s="210">
        <v>2</v>
      </c>
      <c r="M86" s="417">
        <v>0.006539351851851852</v>
      </c>
      <c r="N86" s="518">
        <v>0.003269675925925926</v>
      </c>
      <c r="O86" s="217">
        <v>1</v>
      </c>
    </row>
    <row r="87" spans="1:15" s="287" customFormat="1" ht="13.5" thickBot="1">
      <c r="A87" s="292">
        <v>5</v>
      </c>
      <c r="B87" s="293">
        <v>71</v>
      </c>
      <c r="C87" s="293" t="s">
        <v>189</v>
      </c>
      <c r="D87" s="294" t="s">
        <v>233</v>
      </c>
      <c r="E87" s="294" t="s">
        <v>15</v>
      </c>
      <c r="F87" s="294" t="s">
        <v>234</v>
      </c>
      <c r="G87" s="294" t="s">
        <v>234</v>
      </c>
      <c r="H87" s="294" t="s">
        <v>16</v>
      </c>
      <c r="I87" s="294">
        <v>2002</v>
      </c>
      <c r="J87" s="294" t="s">
        <v>231</v>
      </c>
      <c r="K87" s="294" t="s">
        <v>163</v>
      </c>
      <c r="L87" s="294">
        <v>2</v>
      </c>
      <c r="M87" s="295">
        <v>0.00693287037037037</v>
      </c>
      <c r="N87" s="296">
        <v>0.003466435185185185</v>
      </c>
      <c r="O87" s="297">
        <v>5</v>
      </c>
    </row>
    <row r="88" spans="1:15" s="287" customFormat="1" ht="13.5" thickBot="1">
      <c r="A88" s="298"/>
      <c r="L88" s="662">
        <v>12</v>
      </c>
      <c r="M88" s="663">
        <v>0.037395833333333336</v>
      </c>
      <c r="N88" s="664">
        <v>0.0031163194444444446</v>
      </c>
      <c r="O88" s="665">
        <v>0.006232638888888889</v>
      </c>
    </row>
    <row r="89" spans="1:13" ht="12.75">
      <c r="A89" s="8" t="s">
        <v>46</v>
      </c>
      <c r="M89" s="226"/>
    </row>
    <row r="90" spans="1:2" ht="12.75">
      <c r="A90" s="9" t="s">
        <v>435</v>
      </c>
      <c r="B90" s="10"/>
    </row>
    <row r="91" ht="12.75">
      <c r="A91" s="9" t="s">
        <v>436</v>
      </c>
    </row>
    <row r="92" spans="1:14" ht="12.75">
      <c r="A92" s="9" t="s">
        <v>47</v>
      </c>
      <c r="B92" s="10"/>
      <c r="N92" s="106"/>
    </row>
    <row r="93" spans="1:15" ht="12.75">
      <c r="A93" s="108" t="s">
        <v>437</v>
      </c>
      <c r="B93" s="109"/>
      <c r="M93" s="106"/>
      <c r="N93" s="106"/>
      <c r="O93" s="106"/>
    </row>
    <row r="94" spans="1:2" ht="12.75">
      <c r="A94" s="9" t="s">
        <v>438</v>
      </c>
      <c r="B94" s="10"/>
    </row>
    <row r="95" spans="1:2" ht="12.75">
      <c r="A95" s="9" t="s">
        <v>439</v>
      </c>
      <c r="B95" s="10"/>
    </row>
    <row r="96" ht="12.75">
      <c r="A96" s="160" t="s">
        <v>440</v>
      </c>
    </row>
    <row r="97" ht="12.75">
      <c r="A97" s="160" t="s">
        <v>441</v>
      </c>
    </row>
    <row r="98" ht="12.75">
      <c r="A98" s="666" t="s">
        <v>442</v>
      </c>
    </row>
    <row r="99" spans="13:14" ht="12.75">
      <c r="M99" s="519"/>
      <c r="N99" s="106"/>
    </row>
    <row r="100" spans="13:14" ht="12.75">
      <c r="M100" s="519"/>
      <c r="N100" s="106"/>
    </row>
    <row r="101" ht="12.75">
      <c r="M101" s="106"/>
    </row>
    <row r="102" ht="12.75">
      <c r="M102" s="519"/>
    </row>
    <row r="103" ht="12.75">
      <c r="M103" s="10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zoomScalePageLayoutView="0" workbookViewId="0" topLeftCell="A82">
      <selection activeCell="E1" sqref="E1:E16384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2.00390625" style="2" hidden="1" customWidth="1"/>
    <col min="6" max="6" width="16.421875" style="2" customWidth="1"/>
    <col min="7" max="7" width="28.851562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9.28125" style="2" customWidth="1"/>
    <col min="16" max="16" width="10.00390625" style="2" customWidth="1"/>
    <col min="17" max="16384" width="9.140625" style="2" customWidth="1"/>
  </cols>
  <sheetData>
    <row r="1" ht="12.75">
      <c r="A1" s="1" t="s">
        <v>444</v>
      </c>
    </row>
    <row r="2" ht="12.75">
      <c r="A2" s="1" t="s">
        <v>445</v>
      </c>
    </row>
    <row r="3" ht="12.75">
      <c r="A3" s="1" t="s">
        <v>159</v>
      </c>
    </row>
    <row r="4" ht="12.75">
      <c r="A4" s="1"/>
    </row>
    <row r="5" ht="12.75">
      <c r="A5" s="1" t="s">
        <v>160</v>
      </c>
    </row>
    <row r="6" spans="1:16" s="712" customFormat="1" ht="45" customHeight="1">
      <c r="A6" s="708" t="s">
        <v>49</v>
      </c>
      <c r="B6" s="709" t="s">
        <v>0</v>
      </c>
      <c r="C6" s="709" t="s">
        <v>1</v>
      </c>
      <c r="D6" s="709" t="s">
        <v>2</v>
      </c>
      <c r="E6" s="709" t="s">
        <v>3</v>
      </c>
      <c r="F6" s="709" t="s">
        <v>4</v>
      </c>
      <c r="G6" s="709" t="s">
        <v>5</v>
      </c>
      <c r="H6" s="709" t="s">
        <v>6</v>
      </c>
      <c r="I6" s="709" t="s">
        <v>7</v>
      </c>
      <c r="J6" s="709" t="s">
        <v>8</v>
      </c>
      <c r="K6" s="709" t="s">
        <v>9</v>
      </c>
      <c r="L6" s="709" t="s">
        <v>10</v>
      </c>
      <c r="M6" s="709" t="s">
        <v>11</v>
      </c>
      <c r="N6" s="710" t="s">
        <v>12</v>
      </c>
      <c r="O6" s="709" t="s">
        <v>13</v>
      </c>
      <c r="P6" s="711" t="s">
        <v>446</v>
      </c>
    </row>
    <row r="7" spans="1:16" s="156" customFormat="1" ht="12" customHeight="1">
      <c r="A7" s="635">
        <v>1</v>
      </c>
      <c r="B7" s="158">
        <v>1</v>
      </c>
      <c r="C7" s="158" t="s">
        <v>14</v>
      </c>
      <c r="D7" s="159" t="s">
        <v>127</v>
      </c>
      <c r="E7" s="159" t="s">
        <v>15</v>
      </c>
      <c r="F7" s="159" t="s">
        <v>128</v>
      </c>
      <c r="G7" s="159" t="s">
        <v>156</v>
      </c>
      <c r="H7" s="159" t="s">
        <v>16</v>
      </c>
      <c r="I7" s="159">
        <v>1984</v>
      </c>
      <c r="J7" s="159" t="s">
        <v>21</v>
      </c>
      <c r="K7" s="159" t="s">
        <v>18</v>
      </c>
      <c r="L7" s="713">
        <v>12.195</v>
      </c>
      <c r="M7" s="714">
        <v>0.031006944444444445</v>
      </c>
      <c r="N7" s="637">
        <v>0.002542594870393148</v>
      </c>
      <c r="O7" s="715">
        <v>1</v>
      </c>
      <c r="P7" s="716">
        <v>0.025425948703931483</v>
      </c>
    </row>
    <row r="8" spans="1:16" s="149" customFormat="1" ht="12" customHeight="1">
      <c r="A8" s="635">
        <v>2</v>
      </c>
      <c r="B8" s="158">
        <v>70</v>
      </c>
      <c r="C8" s="158" t="s">
        <v>120</v>
      </c>
      <c r="D8" s="159" t="s">
        <v>19</v>
      </c>
      <c r="E8" s="159" t="s">
        <v>15</v>
      </c>
      <c r="F8" s="159" t="s">
        <v>20</v>
      </c>
      <c r="G8" s="159" t="s">
        <v>299</v>
      </c>
      <c r="H8" s="159" t="s">
        <v>16</v>
      </c>
      <c r="I8" s="159">
        <v>1982</v>
      </c>
      <c r="J8" s="159" t="s">
        <v>21</v>
      </c>
      <c r="K8" s="159" t="s">
        <v>18</v>
      </c>
      <c r="L8" s="713">
        <v>12.195</v>
      </c>
      <c r="M8" s="714">
        <v>0.0315625</v>
      </c>
      <c r="N8" s="637">
        <v>0.002588150881508815</v>
      </c>
      <c r="O8" s="715">
        <v>2</v>
      </c>
      <c r="P8" s="716">
        <v>0.02588150881508815</v>
      </c>
    </row>
    <row r="9" spans="1:16" s="149" customFormat="1" ht="12" customHeight="1">
      <c r="A9" s="150">
        <v>3</v>
      </c>
      <c r="B9" s="151">
        <v>46</v>
      </c>
      <c r="C9" s="151" t="s">
        <v>14</v>
      </c>
      <c r="D9" s="152" t="s">
        <v>22</v>
      </c>
      <c r="E9" s="152" t="s">
        <v>15</v>
      </c>
      <c r="F9" s="152" t="s">
        <v>23</v>
      </c>
      <c r="G9" s="152" t="s">
        <v>301</v>
      </c>
      <c r="H9" s="152" t="s">
        <v>16</v>
      </c>
      <c r="I9" s="152">
        <v>1972</v>
      </c>
      <c r="J9" s="152" t="s">
        <v>24</v>
      </c>
      <c r="K9" s="152" t="s">
        <v>18</v>
      </c>
      <c r="L9" s="717">
        <v>12.195</v>
      </c>
      <c r="M9" s="718">
        <v>0.031828703703703706</v>
      </c>
      <c r="N9" s="154">
        <v>0.002609979803501739</v>
      </c>
      <c r="O9" s="719">
        <v>1</v>
      </c>
      <c r="P9" s="720">
        <v>0.02609979803501739</v>
      </c>
    </row>
    <row r="10" spans="1:16" s="149" customFormat="1" ht="12" customHeight="1">
      <c r="A10" s="150">
        <v>4</v>
      </c>
      <c r="B10" s="151">
        <v>67</v>
      </c>
      <c r="C10" s="151" t="s">
        <v>25</v>
      </c>
      <c r="D10" s="152" t="s">
        <v>48</v>
      </c>
      <c r="E10" s="152" t="s">
        <v>15</v>
      </c>
      <c r="F10" s="152" t="s">
        <v>15</v>
      </c>
      <c r="G10" s="152" t="s">
        <v>213</v>
      </c>
      <c r="H10" s="152" t="s">
        <v>16</v>
      </c>
      <c r="I10" s="152">
        <v>1982</v>
      </c>
      <c r="J10" s="152" t="s">
        <v>21</v>
      </c>
      <c r="K10" s="152" t="s">
        <v>18</v>
      </c>
      <c r="L10" s="717">
        <v>12.195</v>
      </c>
      <c r="M10" s="718">
        <v>0.031956018518518516</v>
      </c>
      <c r="N10" s="154">
        <v>0.0026204197227157455</v>
      </c>
      <c r="O10" s="719">
        <v>3</v>
      </c>
      <c r="P10" s="720">
        <v>0.026204197227157455</v>
      </c>
    </row>
    <row r="11" spans="1:16" s="149" customFormat="1" ht="12" customHeight="1">
      <c r="A11" s="150">
        <v>5</v>
      </c>
      <c r="B11" s="151">
        <v>77</v>
      </c>
      <c r="C11" s="151" t="s">
        <v>83</v>
      </c>
      <c r="D11" s="152" t="s">
        <v>376</v>
      </c>
      <c r="E11" s="152" t="s">
        <v>15</v>
      </c>
      <c r="F11" s="152" t="s">
        <v>377</v>
      </c>
      <c r="G11" s="152" t="s">
        <v>378</v>
      </c>
      <c r="H11" s="152" t="s">
        <v>16</v>
      </c>
      <c r="I11" s="152">
        <v>1972</v>
      </c>
      <c r="J11" s="152" t="s">
        <v>24</v>
      </c>
      <c r="K11" s="152" t="s">
        <v>18</v>
      </c>
      <c r="L11" s="717">
        <v>12.195</v>
      </c>
      <c r="M11" s="718">
        <v>0.0332175925925926</v>
      </c>
      <c r="N11" s="154">
        <v>0.0027238698312909058</v>
      </c>
      <c r="O11" s="719">
        <v>2</v>
      </c>
      <c r="P11" s="720">
        <v>0.02723869831290906</v>
      </c>
    </row>
    <row r="12" spans="1:16" s="149" customFormat="1" ht="12" customHeight="1">
      <c r="A12" s="150">
        <v>6</v>
      </c>
      <c r="B12" s="151">
        <v>69</v>
      </c>
      <c r="C12" s="151" t="s">
        <v>84</v>
      </c>
      <c r="D12" s="152" t="s">
        <v>125</v>
      </c>
      <c r="E12" s="152" t="s">
        <v>15</v>
      </c>
      <c r="F12" s="152" t="s">
        <v>126</v>
      </c>
      <c r="G12" s="152" t="s">
        <v>126</v>
      </c>
      <c r="H12" s="152" t="s">
        <v>16</v>
      </c>
      <c r="I12" s="152">
        <v>1972</v>
      </c>
      <c r="J12" s="152" t="s">
        <v>24</v>
      </c>
      <c r="K12" s="152" t="s">
        <v>18</v>
      </c>
      <c r="L12" s="717">
        <v>12.195</v>
      </c>
      <c r="M12" s="718">
        <v>0.03378472222222222</v>
      </c>
      <c r="N12" s="154">
        <v>0.002770374925971482</v>
      </c>
      <c r="O12" s="719">
        <v>3</v>
      </c>
      <c r="P12" s="720">
        <v>0.027703749259714822</v>
      </c>
    </row>
    <row r="13" spans="1:16" s="157" customFormat="1" ht="12" customHeight="1">
      <c r="A13" s="150">
        <v>7</v>
      </c>
      <c r="B13" s="151">
        <v>24</v>
      </c>
      <c r="C13" s="151" t="s">
        <v>132</v>
      </c>
      <c r="D13" s="152" t="s">
        <v>133</v>
      </c>
      <c r="E13" s="152" t="s">
        <v>15</v>
      </c>
      <c r="F13" s="152" t="s">
        <v>15</v>
      </c>
      <c r="G13" s="152" t="s">
        <v>15</v>
      </c>
      <c r="H13" s="152" t="s">
        <v>16</v>
      </c>
      <c r="I13" s="152">
        <v>1991</v>
      </c>
      <c r="J13" s="152" t="s">
        <v>17</v>
      </c>
      <c r="K13" s="152" t="s">
        <v>18</v>
      </c>
      <c r="L13" s="717">
        <v>12.195</v>
      </c>
      <c r="M13" s="718">
        <v>0.034270833333333334</v>
      </c>
      <c r="N13" s="154">
        <v>0.0028102364356976904</v>
      </c>
      <c r="O13" s="719">
        <v>1</v>
      </c>
      <c r="P13" s="720">
        <v>0.028102364356976904</v>
      </c>
    </row>
    <row r="14" spans="1:16" s="156" customFormat="1" ht="13.5" customHeight="1">
      <c r="A14" s="150">
        <v>8</v>
      </c>
      <c r="B14" s="151">
        <v>62</v>
      </c>
      <c r="C14" s="151" t="s">
        <v>130</v>
      </c>
      <c r="D14" s="152" t="s">
        <v>131</v>
      </c>
      <c r="E14" s="152" t="s">
        <v>15</v>
      </c>
      <c r="F14" s="152" t="s">
        <v>15</v>
      </c>
      <c r="G14" s="152" t="s">
        <v>300</v>
      </c>
      <c r="H14" s="152" t="s">
        <v>16</v>
      </c>
      <c r="I14" s="152">
        <v>1999</v>
      </c>
      <c r="J14" s="152" t="s">
        <v>17</v>
      </c>
      <c r="K14" s="152" t="s">
        <v>18</v>
      </c>
      <c r="L14" s="717">
        <v>12.195</v>
      </c>
      <c r="M14" s="718">
        <v>0.03496527777777778</v>
      </c>
      <c r="N14" s="154">
        <v>0.002867181449592274</v>
      </c>
      <c r="O14" s="719">
        <v>2</v>
      </c>
      <c r="P14" s="720">
        <v>0.028671814495922737</v>
      </c>
    </row>
    <row r="15" spans="1:16" s="149" customFormat="1" ht="12" customHeight="1">
      <c r="A15" s="150">
        <v>9</v>
      </c>
      <c r="B15" s="151">
        <v>48</v>
      </c>
      <c r="C15" s="151" t="s">
        <v>25</v>
      </c>
      <c r="D15" s="152" t="s">
        <v>122</v>
      </c>
      <c r="E15" s="152" t="s">
        <v>15</v>
      </c>
      <c r="F15" s="152" t="s">
        <v>123</v>
      </c>
      <c r="G15" s="152" t="s">
        <v>301</v>
      </c>
      <c r="H15" s="152" t="s">
        <v>16</v>
      </c>
      <c r="I15" s="152">
        <v>1981</v>
      </c>
      <c r="J15" s="152" t="s">
        <v>21</v>
      </c>
      <c r="K15" s="152" t="s">
        <v>18</v>
      </c>
      <c r="L15" s="717">
        <v>12.195</v>
      </c>
      <c r="M15" s="718">
        <v>0.03599537037037037</v>
      </c>
      <c r="N15" s="154">
        <v>0.0029516498868692393</v>
      </c>
      <c r="O15" s="719">
        <v>4</v>
      </c>
      <c r="P15" s="720">
        <v>0.02951649886869239</v>
      </c>
    </row>
    <row r="16" spans="1:16" s="541" customFormat="1" ht="12.75">
      <c r="A16" s="150">
        <v>10</v>
      </c>
      <c r="B16" s="158">
        <v>28</v>
      </c>
      <c r="C16" s="158" t="s">
        <v>192</v>
      </c>
      <c r="D16" s="159" t="s">
        <v>303</v>
      </c>
      <c r="E16" s="159" t="s">
        <v>15</v>
      </c>
      <c r="F16" s="159" t="s">
        <v>304</v>
      </c>
      <c r="G16" s="159" t="s">
        <v>213</v>
      </c>
      <c r="H16" s="159" t="s">
        <v>16</v>
      </c>
      <c r="I16" s="159">
        <v>1973</v>
      </c>
      <c r="J16" s="159" t="s">
        <v>24</v>
      </c>
      <c r="K16" s="152" t="s">
        <v>18</v>
      </c>
      <c r="L16" s="717">
        <v>12.195</v>
      </c>
      <c r="M16" s="718">
        <v>0.036041666666666666</v>
      </c>
      <c r="N16" s="154">
        <v>0.002955446221128878</v>
      </c>
      <c r="O16" s="719">
        <v>4</v>
      </c>
      <c r="P16" s="720">
        <v>0.029554462211288778</v>
      </c>
    </row>
    <row r="17" spans="1:16" s="157" customFormat="1" ht="12" customHeight="1">
      <c r="A17" s="150">
        <v>11</v>
      </c>
      <c r="B17" s="151">
        <v>93</v>
      </c>
      <c r="C17" s="151" t="s">
        <v>35</v>
      </c>
      <c r="D17" s="152" t="s">
        <v>447</v>
      </c>
      <c r="E17" s="152" t="s">
        <v>15</v>
      </c>
      <c r="F17" s="152" t="s">
        <v>448</v>
      </c>
      <c r="G17" s="152" t="s">
        <v>162</v>
      </c>
      <c r="H17" s="152" t="s">
        <v>16</v>
      </c>
      <c r="I17" s="152">
        <v>1976</v>
      </c>
      <c r="J17" s="152" t="s">
        <v>24</v>
      </c>
      <c r="K17" s="152" t="s">
        <v>18</v>
      </c>
      <c r="L17" s="717">
        <v>12.195</v>
      </c>
      <c r="M17" s="718">
        <v>0.03653935185185185</v>
      </c>
      <c r="N17" s="154">
        <v>0.002996256814419996</v>
      </c>
      <c r="O17" s="719">
        <v>5</v>
      </c>
      <c r="P17" s="720">
        <v>0.02996256814419996</v>
      </c>
    </row>
    <row r="18" spans="1:16" s="149" customFormat="1" ht="12" customHeight="1">
      <c r="A18" s="150">
        <v>12</v>
      </c>
      <c r="B18" s="151">
        <v>64</v>
      </c>
      <c r="C18" s="151" t="s">
        <v>198</v>
      </c>
      <c r="D18" s="152" t="s">
        <v>306</v>
      </c>
      <c r="E18" s="152" t="s">
        <v>15</v>
      </c>
      <c r="F18" s="152" t="s">
        <v>126</v>
      </c>
      <c r="G18" s="152" t="s">
        <v>126</v>
      </c>
      <c r="H18" s="152" t="s">
        <v>16</v>
      </c>
      <c r="I18" s="152">
        <v>1977</v>
      </c>
      <c r="J18" s="152" t="s">
        <v>24</v>
      </c>
      <c r="K18" s="152" t="s">
        <v>18</v>
      </c>
      <c r="L18" s="717">
        <v>12.195</v>
      </c>
      <c r="M18" s="718">
        <v>0.03686342592592593</v>
      </c>
      <c r="N18" s="154">
        <v>0.003022831154237469</v>
      </c>
      <c r="O18" s="719">
        <v>6</v>
      </c>
      <c r="P18" s="720">
        <v>0.030228311542374688</v>
      </c>
    </row>
    <row r="19" spans="1:16" s="149" customFormat="1" ht="12" customHeight="1">
      <c r="A19" s="150">
        <v>13</v>
      </c>
      <c r="B19" s="151">
        <v>90</v>
      </c>
      <c r="C19" s="151" t="s">
        <v>429</v>
      </c>
      <c r="D19" s="152" t="s">
        <v>430</v>
      </c>
      <c r="E19" s="152" t="s">
        <v>15</v>
      </c>
      <c r="F19" s="152" t="s">
        <v>26</v>
      </c>
      <c r="G19" s="152" t="s">
        <v>162</v>
      </c>
      <c r="H19" s="152" t="s">
        <v>16</v>
      </c>
      <c r="I19" s="152">
        <v>1955</v>
      </c>
      <c r="J19" s="152" t="s">
        <v>45</v>
      </c>
      <c r="K19" s="152" t="s">
        <v>18</v>
      </c>
      <c r="L19" s="717">
        <v>12.195</v>
      </c>
      <c r="M19" s="718">
        <v>0.03703703703703704</v>
      </c>
      <c r="N19" s="154">
        <v>0.0030370674077111145</v>
      </c>
      <c r="O19" s="719">
        <v>1</v>
      </c>
      <c r="P19" s="720">
        <v>0.030370674077111144</v>
      </c>
    </row>
    <row r="20" spans="1:16" s="149" customFormat="1" ht="12" customHeight="1">
      <c r="A20" s="150">
        <v>14</v>
      </c>
      <c r="B20" s="151">
        <v>73</v>
      </c>
      <c r="C20" s="151" t="s">
        <v>35</v>
      </c>
      <c r="D20" s="152" t="s">
        <v>305</v>
      </c>
      <c r="E20" s="152" t="s">
        <v>15</v>
      </c>
      <c r="F20" s="152" t="s">
        <v>26</v>
      </c>
      <c r="G20" s="152" t="s">
        <v>162</v>
      </c>
      <c r="H20" s="152" t="s">
        <v>16</v>
      </c>
      <c r="I20" s="152">
        <v>1976</v>
      </c>
      <c r="J20" s="152" t="s">
        <v>24</v>
      </c>
      <c r="K20" s="152" t="s">
        <v>18</v>
      </c>
      <c r="L20" s="717">
        <v>12.195</v>
      </c>
      <c r="M20" s="718">
        <v>0.03740740740740741</v>
      </c>
      <c r="N20" s="154">
        <v>0.0030674380817882255</v>
      </c>
      <c r="O20" s="719">
        <v>7</v>
      </c>
      <c r="P20" s="720">
        <v>0.030674380817882256</v>
      </c>
    </row>
    <row r="21" spans="1:16" s="149" customFormat="1" ht="12" customHeight="1">
      <c r="A21" s="150">
        <v>15</v>
      </c>
      <c r="B21" s="151">
        <v>39</v>
      </c>
      <c r="C21" s="151" t="s">
        <v>198</v>
      </c>
      <c r="D21" s="152" t="s">
        <v>307</v>
      </c>
      <c r="E21" s="152" t="s">
        <v>15</v>
      </c>
      <c r="F21" s="152" t="s">
        <v>15</v>
      </c>
      <c r="G21" s="152" t="s">
        <v>15</v>
      </c>
      <c r="H21" s="152" t="s">
        <v>16</v>
      </c>
      <c r="I21" s="152">
        <v>1978</v>
      </c>
      <c r="J21" s="152" t="s">
        <v>21</v>
      </c>
      <c r="K21" s="152" t="s">
        <v>18</v>
      </c>
      <c r="L21" s="717">
        <v>12.195</v>
      </c>
      <c r="M21" s="718">
        <v>0.03743055555555556</v>
      </c>
      <c r="N21" s="154">
        <v>0.003069336248918045</v>
      </c>
      <c r="O21" s="719">
        <v>5</v>
      </c>
      <c r="P21" s="720">
        <v>0.030693362489180448</v>
      </c>
    </row>
    <row r="22" spans="1:16" s="149" customFormat="1" ht="12" customHeight="1">
      <c r="A22" s="150">
        <v>16</v>
      </c>
      <c r="B22" s="151">
        <v>83</v>
      </c>
      <c r="C22" s="151" t="s">
        <v>222</v>
      </c>
      <c r="D22" s="152" t="s">
        <v>383</v>
      </c>
      <c r="E22" s="152" t="s">
        <v>15</v>
      </c>
      <c r="F22" s="152" t="s">
        <v>20</v>
      </c>
      <c r="G22" s="152" t="s">
        <v>20</v>
      </c>
      <c r="H22" s="152" t="s">
        <v>16</v>
      </c>
      <c r="I22" s="152">
        <v>1998</v>
      </c>
      <c r="J22" s="152" t="s">
        <v>17</v>
      </c>
      <c r="K22" s="152" t="s">
        <v>18</v>
      </c>
      <c r="L22" s="717">
        <v>12.195</v>
      </c>
      <c r="M22" s="718">
        <v>0.03767361111111111</v>
      </c>
      <c r="N22" s="154">
        <v>0.0030892670037811487</v>
      </c>
      <c r="O22" s="719">
        <v>3</v>
      </c>
      <c r="P22" s="720">
        <v>0.030892670037811487</v>
      </c>
    </row>
    <row r="23" spans="1:16" s="149" customFormat="1" ht="12" customHeight="1">
      <c r="A23" s="150">
        <v>17</v>
      </c>
      <c r="B23" s="151">
        <v>49</v>
      </c>
      <c r="C23" s="151" t="s">
        <v>168</v>
      </c>
      <c r="D23" s="152" t="s">
        <v>152</v>
      </c>
      <c r="E23" s="152" t="s">
        <v>15</v>
      </c>
      <c r="F23" s="152" t="s">
        <v>266</v>
      </c>
      <c r="G23" s="152" t="s">
        <v>266</v>
      </c>
      <c r="H23" s="152" t="s">
        <v>16</v>
      </c>
      <c r="I23" s="152">
        <v>1970</v>
      </c>
      <c r="J23" s="152" t="s">
        <v>24</v>
      </c>
      <c r="K23" s="152" t="s">
        <v>18</v>
      </c>
      <c r="L23" s="717">
        <v>12.195</v>
      </c>
      <c r="M23" s="718">
        <v>0.03782407407407407</v>
      </c>
      <c r="N23" s="154">
        <v>0.003101605090124975</v>
      </c>
      <c r="O23" s="719">
        <v>8</v>
      </c>
      <c r="P23" s="720">
        <v>0.031016050901249752</v>
      </c>
    </row>
    <row r="24" spans="1:16" s="149" customFormat="1" ht="12" customHeight="1">
      <c r="A24" s="150">
        <v>18</v>
      </c>
      <c r="B24" s="151">
        <v>33</v>
      </c>
      <c r="C24" s="151" t="s">
        <v>120</v>
      </c>
      <c r="D24" s="152" t="s">
        <v>308</v>
      </c>
      <c r="E24" s="152" t="s">
        <v>15</v>
      </c>
      <c r="F24" s="152" t="s">
        <v>26</v>
      </c>
      <c r="G24" s="152" t="s">
        <v>213</v>
      </c>
      <c r="H24" s="152" t="s">
        <v>16</v>
      </c>
      <c r="I24" s="152">
        <v>1985</v>
      </c>
      <c r="J24" s="152" t="s">
        <v>21</v>
      </c>
      <c r="K24" s="152" t="s">
        <v>18</v>
      </c>
      <c r="L24" s="717">
        <v>12.195</v>
      </c>
      <c r="M24" s="718">
        <v>0.03795138888888889</v>
      </c>
      <c r="N24" s="154">
        <v>0.003112045009338982</v>
      </c>
      <c r="O24" s="719">
        <v>6</v>
      </c>
      <c r="P24" s="720">
        <v>0.03112045009338982</v>
      </c>
    </row>
    <row r="25" spans="1:16" ht="12.75">
      <c r="A25" s="150">
        <v>19</v>
      </c>
      <c r="B25" s="444">
        <v>50</v>
      </c>
      <c r="C25" s="444" t="s">
        <v>309</v>
      </c>
      <c r="D25" s="445" t="s">
        <v>310</v>
      </c>
      <c r="E25" s="445" t="s">
        <v>15</v>
      </c>
      <c r="F25" s="445" t="s">
        <v>15</v>
      </c>
      <c r="G25" s="445" t="s">
        <v>15</v>
      </c>
      <c r="H25" s="445" t="s">
        <v>16</v>
      </c>
      <c r="I25" s="445">
        <v>1987</v>
      </c>
      <c r="J25" s="445" t="s">
        <v>21</v>
      </c>
      <c r="K25" s="445" t="s">
        <v>18</v>
      </c>
      <c r="L25" s="721">
        <v>12.195</v>
      </c>
      <c r="M25" s="718">
        <v>0.03802083333333333</v>
      </c>
      <c r="N25" s="154">
        <v>0.0031177395107284405</v>
      </c>
      <c r="O25" s="719">
        <v>7</v>
      </c>
      <c r="P25" s="720">
        <v>0.031177395107284404</v>
      </c>
    </row>
    <row r="26" spans="1:16" s="149" customFormat="1" ht="12" customHeight="1">
      <c r="A26" s="150">
        <v>20</v>
      </c>
      <c r="B26" s="151">
        <v>38</v>
      </c>
      <c r="C26" s="151" t="s">
        <v>168</v>
      </c>
      <c r="D26" s="152" t="s">
        <v>286</v>
      </c>
      <c r="E26" s="152" t="s">
        <v>15</v>
      </c>
      <c r="F26" s="152" t="s">
        <v>287</v>
      </c>
      <c r="G26" s="152" t="s">
        <v>311</v>
      </c>
      <c r="H26" s="152" t="s">
        <v>16</v>
      </c>
      <c r="I26" s="152">
        <v>1980</v>
      </c>
      <c r="J26" s="152" t="s">
        <v>21</v>
      </c>
      <c r="K26" s="152" t="s">
        <v>18</v>
      </c>
      <c r="L26" s="717">
        <v>12.195</v>
      </c>
      <c r="M26" s="718">
        <v>0.03827546296296296</v>
      </c>
      <c r="N26" s="154">
        <v>0.0031386193491564542</v>
      </c>
      <c r="O26" s="719">
        <v>8</v>
      </c>
      <c r="P26" s="720">
        <v>0.031386193491564546</v>
      </c>
    </row>
    <row r="27" spans="1:16" s="149" customFormat="1" ht="12" customHeight="1">
      <c r="A27" s="150">
        <v>21</v>
      </c>
      <c r="B27" s="151">
        <v>27</v>
      </c>
      <c r="C27" s="151" t="s">
        <v>33</v>
      </c>
      <c r="D27" s="152" t="s">
        <v>34</v>
      </c>
      <c r="E27" s="152" t="s">
        <v>15</v>
      </c>
      <c r="F27" s="152" t="s">
        <v>26</v>
      </c>
      <c r="G27" s="152" t="s">
        <v>213</v>
      </c>
      <c r="H27" s="152" t="s">
        <v>16</v>
      </c>
      <c r="I27" s="152">
        <v>1958</v>
      </c>
      <c r="J27" s="152" t="s">
        <v>27</v>
      </c>
      <c r="K27" s="152" t="s">
        <v>18</v>
      </c>
      <c r="L27" s="717">
        <v>12.195</v>
      </c>
      <c r="M27" s="718">
        <v>0.03913194444444445</v>
      </c>
      <c r="N27" s="154">
        <v>0.0032088515329597744</v>
      </c>
      <c r="O27" s="719">
        <v>1</v>
      </c>
      <c r="P27" s="720">
        <v>0.03208851532959774</v>
      </c>
    </row>
    <row r="28" spans="1:16" s="149" customFormat="1" ht="12" customHeight="1">
      <c r="A28" s="150">
        <v>22</v>
      </c>
      <c r="B28" s="151">
        <v>5</v>
      </c>
      <c r="C28" s="151" t="s">
        <v>25</v>
      </c>
      <c r="D28" s="152" t="s">
        <v>170</v>
      </c>
      <c r="E28" s="152" t="s">
        <v>15</v>
      </c>
      <c r="F28" s="152" t="s">
        <v>126</v>
      </c>
      <c r="G28" s="152" t="s">
        <v>208</v>
      </c>
      <c r="H28" s="152" t="s">
        <v>16</v>
      </c>
      <c r="I28" s="152">
        <v>1977</v>
      </c>
      <c r="J28" s="152" t="s">
        <v>24</v>
      </c>
      <c r="K28" s="152" t="s">
        <v>18</v>
      </c>
      <c r="L28" s="717">
        <v>12.195</v>
      </c>
      <c r="M28" s="718">
        <v>0.039386574074074074</v>
      </c>
      <c r="N28" s="154">
        <v>0.0032297313713877877</v>
      </c>
      <c r="O28" s="719">
        <v>9</v>
      </c>
      <c r="P28" s="720">
        <v>0.032297313713877875</v>
      </c>
    </row>
    <row r="29" spans="1:16" s="216" customFormat="1" ht="12" customHeight="1">
      <c r="A29" s="215">
        <v>1</v>
      </c>
      <c r="B29" s="214">
        <v>59</v>
      </c>
      <c r="C29" s="214" t="s">
        <v>51</v>
      </c>
      <c r="D29" s="210" t="s">
        <v>135</v>
      </c>
      <c r="E29" s="210" t="s">
        <v>15</v>
      </c>
      <c r="F29" s="210" t="s">
        <v>124</v>
      </c>
      <c r="G29" s="210" t="s">
        <v>124</v>
      </c>
      <c r="H29" s="210" t="s">
        <v>36</v>
      </c>
      <c r="I29" s="210">
        <v>1976</v>
      </c>
      <c r="J29" s="210" t="s">
        <v>41</v>
      </c>
      <c r="K29" s="210" t="s">
        <v>18</v>
      </c>
      <c r="L29" s="722">
        <v>12.195</v>
      </c>
      <c r="M29" s="723">
        <v>0.03962962962962963</v>
      </c>
      <c r="N29" s="212">
        <v>0.0032496621262508925</v>
      </c>
      <c r="O29" s="724">
        <v>1</v>
      </c>
      <c r="P29" s="725">
        <v>0.03249662126250893</v>
      </c>
    </row>
    <row r="30" spans="1:16" s="149" customFormat="1" ht="12" customHeight="1">
      <c r="A30" s="150">
        <v>23</v>
      </c>
      <c r="B30" s="151">
        <v>61</v>
      </c>
      <c r="C30" s="151" t="s">
        <v>25</v>
      </c>
      <c r="D30" s="152" t="s">
        <v>50</v>
      </c>
      <c r="E30" s="152" t="s">
        <v>15</v>
      </c>
      <c r="F30" s="152" t="s">
        <v>124</v>
      </c>
      <c r="G30" s="152" t="s">
        <v>191</v>
      </c>
      <c r="H30" s="152" t="s">
        <v>16</v>
      </c>
      <c r="I30" s="152">
        <v>1972</v>
      </c>
      <c r="J30" s="152" t="s">
        <v>24</v>
      </c>
      <c r="K30" s="152" t="s">
        <v>18</v>
      </c>
      <c r="L30" s="717">
        <v>12.195</v>
      </c>
      <c r="M30" s="718">
        <v>0.039641203703703706</v>
      </c>
      <c r="N30" s="154">
        <v>0.003250611209815802</v>
      </c>
      <c r="O30" s="719">
        <v>10</v>
      </c>
      <c r="P30" s="720">
        <v>0.03250611209815802</v>
      </c>
    </row>
    <row r="31" spans="1:16" s="216" customFormat="1" ht="12" customHeight="1">
      <c r="A31" s="215">
        <v>2</v>
      </c>
      <c r="B31" s="214">
        <v>72</v>
      </c>
      <c r="C31" s="214" t="s">
        <v>313</v>
      </c>
      <c r="D31" s="210" t="s">
        <v>305</v>
      </c>
      <c r="E31" s="210" t="s">
        <v>15</v>
      </c>
      <c r="F31" s="210" t="s">
        <v>26</v>
      </c>
      <c r="G31" s="210" t="s">
        <v>162</v>
      </c>
      <c r="H31" s="210" t="s">
        <v>36</v>
      </c>
      <c r="I31" s="210">
        <v>1977</v>
      </c>
      <c r="J31" s="210" t="s">
        <v>41</v>
      </c>
      <c r="K31" s="210" t="s">
        <v>18</v>
      </c>
      <c r="L31" s="722">
        <v>12.195</v>
      </c>
      <c r="M31" s="723">
        <v>0.03965277777777778</v>
      </c>
      <c r="N31" s="212">
        <v>0.0032515602933807118</v>
      </c>
      <c r="O31" s="724">
        <v>2</v>
      </c>
      <c r="P31" s="725">
        <v>0.03251560293380712</v>
      </c>
    </row>
    <row r="32" spans="1:16" s="149" customFormat="1" ht="12" customHeight="1">
      <c r="A32" s="150">
        <v>24</v>
      </c>
      <c r="B32" s="151">
        <v>57</v>
      </c>
      <c r="C32" s="151" t="s">
        <v>25</v>
      </c>
      <c r="D32" s="152" t="s">
        <v>312</v>
      </c>
      <c r="E32" s="152" t="s">
        <v>15</v>
      </c>
      <c r="F32" s="152" t="s">
        <v>124</v>
      </c>
      <c r="G32" s="152" t="s">
        <v>191</v>
      </c>
      <c r="H32" s="152" t="s">
        <v>16</v>
      </c>
      <c r="I32" s="152">
        <v>1979</v>
      </c>
      <c r="J32" s="152" t="s">
        <v>21</v>
      </c>
      <c r="K32" s="152" t="s">
        <v>18</v>
      </c>
      <c r="L32" s="717">
        <v>12.195</v>
      </c>
      <c r="M32" s="718">
        <v>0.03989583333333333</v>
      </c>
      <c r="N32" s="154">
        <v>0.0032714910482438157</v>
      </c>
      <c r="O32" s="719">
        <v>9</v>
      </c>
      <c r="P32" s="720">
        <v>0.03271491048243816</v>
      </c>
    </row>
    <row r="33" spans="1:16" s="149" customFormat="1" ht="12" customHeight="1">
      <c r="A33" s="150">
        <v>25</v>
      </c>
      <c r="B33" s="151">
        <v>44</v>
      </c>
      <c r="C33" s="151" t="s">
        <v>270</v>
      </c>
      <c r="D33" s="152" t="s">
        <v>315</v>
      </c>
      <c r="E33" s="152" t="s">
        <v>15</v>
      </c>
      <c r="F33" s="152" t="s">
        <v>20</v>
      </c>
      <c r="G33" s="152" t="s">
        <v>316</v>
      </c>
      <c r="H33" s="152" t="s">
        <v>16</v>
      </c>
      <c r="I33" s="152">
        <v>1985</v>
      </c>
      <c r="J33" s="152" t="s">
        <v>21</v>
      </c>
      <c r="K33" s="152" t="s">
        <v>18</v>
      </c>
      <c r="L33" s="717">
        <v>12.195</v>
      </c>
      <c r="M33" s="718">
        <v>0.04003472222222222</v>
      </c>
      <c r="N33" s="154">
        <v>0.0032828800510227322</v>
      </c>
      <c r="O33" s="719">
        <v>10</v>
      </c>
      <c r="P33" s="720">
        <v>0.032828800510227324</v>
      </c>
    </row>
    <row r="34" spans="1:16" s="149" customFormat="1" ht="12" customHeight="1">
      <c r="A34" s="150">
        <v>26</v>
      </c>
      <c r="B34" s="151">
        <v>87</v>
      </c>
      <c r="C34" s="151" t="s">
        <v>120</v>
      </c>
      <c r="D34" s="152" t="s">
        <v>389</v>
      </c>
      <c r="E34" s="152" t="s">
        <v>15</v>
      </c>
      <c r="F34" s="152" t="s">
        <v>15</v>
      </c>
      <c r="G34" s="152" t="s">
        <v>390</v>
      </c>
      <c r="H34" s="152" t="s">
        <v>16</v>
      </c>
      <c r="I34" s="152">
        <v>1972</v>
      </c>
      <c r="J34" s="152" t="s">
        <v>24</v>
      </c>
      <c r="K34" s="152" t="s">
        <v>18</v>
      </c>
      <c r="L34" s="717">
        <v>12.195</v>
      </c>
      <c r="M34" s="718">
        <v>0.04082175925925926</v>
      </c>
      <c r="N34" s="154">
        <v>0.0033474177334365937</v>
      </c>
      <c r="O34" s="719">
        <v>11</v>
      </c>
      <c r="P34" s="720">
        <v>0.03347417733436594</v>
      </c>
    </row>
    <row r="35" spans="1:16" s="149" customFormat="1" ht="12" customHeight="1">
      <c r="A35" s="150">
        <v>27</v>
      </c>
      <c r="B35" s="151">
        <v>30</v>
      </c>
      <c r="C35" s="151" t="s">
        <v>31</v>
      </c>
      <c r="D35" s="152" t="s">
        <v>32</v>
      </c>
      <c r="E35" s="152" t="s">
        <v>15</v>
      </c>
      <c r="F35" s="152" t="s">
        <v>15</v>
      </c>
      <c r="G35" s="152" t="s">
        <v>15</v>
      </c>
      <c r="H35" s="152" t="s">
        <v>16</v>
      </c>
      <c r="I35" s="152">
        <v>1960</v>
      </c>
      <c r="J35" s="152" t="s">
        <v>27</v>
      </c>
      <c r="K35" s="152" t="s">
        <v>18</v>
      </c>
      <c r="L35" s="717">
        <v>12.195</v>
      </c>
      <c r="M35" s="718">
        <v>0.04111111111111111</v>
      </c>
      <c r="N35" s="154">
        <v>0.0033711448225593366</v>
      </c>
      <c r="O35" s="719">
        <v>2</v>
      </c>
      <c r="P35" s="720">
        <v>0.03371144822559337</v>
      </c>
    </row>
    <row r="36" spans="1:16" s="541" customFormat="1" ht="12.75">
      <c r="A36" s="150">
        <v>28</v>
      </c>
      <c r="B36" s="542">
        <v>36</v>
      </c>
      <c r="C36" s="151" t="s">
        <v>85</v>
      </c>
      <c r="D36" s="152" t="s">
        <v>207</v>
      </c>
      <c r="E36" s="152" t="s">
        <v>15</v>
      </c>
      <c r="F36" s="152" t="s">
        <v>173</v>
      </c>
      <c r="G36" s="152" t="s">
        <v>174</v>
      </c>
      <c r="H36" s="152" t="s">
        <v>16</v>
      </c>
      <c r="I36" s="152">
        <v>1966</v>
      </c>
      <c r="J36" s="543" t="s">
        <v>27</v>
      </c>
      <c r="K36" s="152" t="s">
        <v>18</v>
      </c>
      <c r="L36" s="717">
        <v>12.195</v>
      </c>
      <c r="M36" s="718">
        <v>0.04144675925925926</v>
      </c>
      <c r="N36" s="154">
        <v>0.0033986682459417185</v>
      </c>
      <c r="O36" s="719">
        <v>3</v>
      </c>
      <c r="P36" s="720">
        <v>0.03398668245941718</v>
      </c>
    </row>
    <row r="37" spans="1:16" s="149" customFormat="1" ht="12" customHeight="1">
      <c r="A37" s="150">
        <v>29</v>
      </c>
      <c r="B37" s="151">
        <v>34</v>
      </c>
      <c r="C37" s="151" t="s">
        <v>198</v>
      </c>
      <c r="D37" s="152" t="s">
        <v>205</v>
      </c>
      <c r="E37" s="152" t="s">
        <v>15</v>
      </c>
      <c r="F37" s="152" t="s">
        <v>206</v>
      </c>
      <c r="G37" s="152" t="s">
        <v>174</v>
      </c>
      <c r="H37" s="152" t="s">
        <v>16</v>
      </c>
      <c r="I37" s="152">
        <v>1968</v>
      </c>
      <c r="J37" s="152" t="s">
        <v>24</v>
      </c>
      <c r="K37" s="152" t="s">
        <v>18</v>
      </c>
      <c r="L37" s="717">
        <v>12.195</v>
      </c>
      <c r="M37" s="718">
        <v>0.04144675925925926</v>
      </c>
      <c r="N37" s="154">
        <v>0.0033986682459417185</v>
      </c>
      <c r="O37" s="719">
        <v>12</v>
      </c>
      <c r="P37" s="720">
        <v>0.03398668245941718</v>
      </c>
    </row>
    <row r="38" spans="1:16" s="149" customFormat="1" ht="12" customHeight="1">
      <c r="A38" s="150">
        <v>30</v>
      </c>
      <c r="B38" s="151">
        <v>75</v>
      </c>
      <c r="C38" s="151" t="s">
        <v>25</v>
      </c>
      <c r="D38" s="152" t="s">
        <v>318</v>
      </c>
      <c r="E38" s="152" t="s">
        <v>15</v>
      </c>
      <c r="F38" s="152" t="s">
        <v>15</v>
      </c>
      <c r="G38" s="152" t="s">
        <v>217</v>
      </c>
      <c r="H38" s="152" t="s">
        <v>16</v>
      </c>
      <c r="I38" s="152">
        <v>1981</v>
      </c>
      <c r="J38" s="152" t="s">
        <v>21</v>
      </c>
      <c r="K38" s="152" t="s">
        <v>18</v>
      </c>
      <c r="L38" s="717">
        <v>12.195</v>
      </c>
      <c r="M38" s="718">
        <v>0.041574074074074076</v>
      </c>
      <c r="N38" s="154">
        <v>0.0034091081651557256</v>
      </c>
      <c r="O38" s="726">
        <v>11</v>
      </c>
      <c r="P38" s="727">
        <v>0.034091081651557255</v>
      </c>
    </row>
    <row r="39" spans="1:16" s="149" customFormat="1" ht="12" customHeight="1">
      <c r="A39" s="150">
        <v>31</v>
      </c>
      <c r="B39" s="151">
        <v>2</v>
      </c>
      <c r="C39" s="151" t="s">
        <v>83</v>
      </c>
      <c r="D39" s="152" t="s">
        <v>203</v>
      </c>
      <c r="E39" s="152" t="s">
        <v>15</v>
      </c>
      <c r="F39" s="152" t="s">
        <v>204</v>
      </c>
      <c r="G39" s="152" t="s">
        <v>162</v>
      </c>
      <c r="H39" s="152" t="s">
        <v>16</v>
      </c>
      <c r="I39" s="152">
        <v>1986</v>
      </c>
      <c r="J39" s="152" t="s">
        <v>21</v>
      </c>
      <c r="K39" s="152" t="s">
        <v>18</v>
      </c>
      <c r="L39" s="717">
        <v>12.195</v>
      </c>
      <c r="M39" s="718">
        <v>0.04180555555555556</v>
      </c>
      <c r="N39" s="154">
        <v>0.0034280898364539205</v>
      </c>
      <c r="O39" s="719">
        <v>12</v>
      </c>
      <c r="P39" s="720">
        <v>0.03428089836453921</v>
      </c>
    </row>
    <row r="40" spans="1:16" s="149" customFormat="1" ht="12" customHeight="1">
      <c r="A40" s="150">
        <v>32</v>
      </c>
      <c r="B40" s="151">
        <v>43</v>
      </c>
      <c r="C40" s="151" t="s">
        <v>38</v>
      </c>
      <c r="D40" s="152" t="s">
        <v>314</v>
      </c>
      <c r="E40" s="152" t="s">
        <v>15</v>
      </c>
      <c r="F40" s="152" t="s">
        <v>166</v>
      </c>
      <c r="G40" s="152" t="s">
        <v>129</v>
      </c>
      <c r="H40" s="152" t="s">
        <v>16</v>
      </c>
      <c r="I40" s="152">
        <v>1971</v>
      </c>
      <c r="J40" s="152" t="s">
        <v>24</v>
      </c>
      <c r="K40" s="152" t="s">
        <v>18</v>
      </c>
      <c r="L40" s="717">
        <v>12.195</v>
      </c>
      <c r="M40" s="718">
        <v>0.04188657407407407</v>
      </c>
      <c r="N40" s="154">
        <v>0.0034347334214082877</v>
      </c>
      <c r="O40" s="719">
        <v>13</v>
      </c>
      <c r="P40" s="720">
        <v>0.03434733421408288</v>
      </c>
    </row>
    <row r="41" spans="1:16" s="149" customFormat="1" ht="12" customHeight="1">
      <c r="A41" s="150">
        <v>33</v>
      </c>
      <c r="B41" s="151">
        <v>19</v>
      </c>
      <c r="C41" s="151" t="s">
        <v>120</v>
      </c>
      <c r="D41" s="152" t="s">
        <v>214</v>
      </c>
      <c r="E41" s="152" t="s">
        <v>15</v>
      </c>
      <c r="F41" s="152" t="s">
        <v>15</v>
      </c>
      <c r="G41" s="152" t="s">
        <v>215</v>
      </c>
      <c r="H41" s="152" t="s">
        <v>16</v>
      </c>
      <c r="I41" s="152">
        <v>1972</v>
      </c>
      <c r="J41" s="152" t="s">
        <v>24</v>
      </c>
      <c r="K41" s="152" t="s">
        <v>18</v>
      </c>
      <c r="L41" s="717">
        <v>12.195</v>
      </c>
      <c r="M41" s="718">
        <v>0.04259259259259259</v>
      </c>
      <c r="N41" s="154">
        <v>0.003492627518867781</v>
      </c>
      <c r="O41" s="719">
        <v>14</v>
      </c>
      <c r="P41" s="720">
        <v>0.03492627518867781</v>
      </c>
    </row>
    <row r="42" spans="1:16" s="149" customFormat="1" ht="12" customHeight="1">
      <c r="A42" s="150">
        <v>34</v>
      </c>
      <c r="B42" s="151">
        <v>91</v>
      </c>
      <c r="C42" s="151" t="s">
        <v>130</v>
      </c>
      <c r="D42" s="152" t="s">
        <v>450</v>
      </c>
      <c r="E42" s="152" t="s">
        <v>15</v>
      </c>
      <c r="F42" s="152" t="s">
        <v>166</v>
      </c>
      <c r="G42" s="152" t="s">
        <v>162</v>
      </c>
      <c r="H42" s="152" t="s">
        <v>16</v>
      </c>
      <c r="I42" s="152">
        <v>1982</v>
      </c>
      <c r="J42" s="152" t="s">
        <v>21</v>
      </c>
      <c r="K42" s="152" t="s">
        <v>18</v>
      </c>
      <c r="L42" s="717">
        <v>12.195</v>
      </c>
      <c r="M42" s="718">
        <v>0.04265046296296296</v>
      </c>
      <c r="N42" s="154">
        <v>0.0034973729366923295</v>
      </c>
      <c r="O42" s="719">
        <v>13</v>
      </c>
      <c r="P42" s="720">
        <v>0.03497372936692329</v>
      </c>
    </row>
    <row r="43" spans="1:16" s="149" customFormat="1" ht="12" customHeight="1">
      <c r="A43" s="150">
        <v>35</v>
      </c>
      <c r="B43" s="151">
        <v>82</v>
      </c>
      <c r="C43" s="151" t="s">
        <v>392</v>
      </c>
      <c r="D43" s="152" t="s">
        <v>393</v>
      </c>
      <c r="E43" s="152" t="s">
        <v>15</v>
      </c>
      <c r="F43" s="152" t="s">
        <v>394</v>
      </c>
      <c r="G43" s="152" t="s">
        <v>394</v>
      </c>
      <c r="H43" s="152" t="s">
        <v>16</v>
      </c>
      <c r="I43" s="152">
        <v>1957</v>
      </c>
      <c r="J43" s="152" t="s">
        <v>45</v>
      </c>
      <c r="K43" s="152" t="s">
        <v>18</v>
      </c>
      <c r="L43" s="717">
        <v>12.195</v>
      </c>
      <c r="M43" s="718">
        <v>0.04361111111111111</v>
      </c>
      <c r="N43" s="154">
        <v>0.0035761468725798366</v>
      </c>
      <c r="O43" s="719">
        <v>2</v>
      </c>
      <c r="P43" s="720">
        <v>0.035761468725798363</v>
      </c>
    </row>
    <row r="44" spans="1:16" s="149" customFormat="1" ht="12" customHeight="1">
      <c r="A44" s="150">
        <v>36</v>
      </c>
      <c r="B44" s="151">
        <v>74</v>
      </c>
      <c r="C44" s="151" t="s">
        <v>35</v>
      </c>
      <c r="D44" s="152" t="s">
        <v>322</v>
      </c>
      <c r="E44" s="152" t="s">
        <v>15</v>
      </c>
      <c r="F44" s="152" t="s">
        <v>15</v>
      </c>
      <c r="G44" s="152" t="s">
        <v>15</v>
      </c>
      <c r="H44" s="152" t="s">
        <v>16</v>
      </c>
      <c r="I44" s="152">
        <v>1976</v>
      </c>
      <c r="J44" s="152" t="s">
        <v>24</v>
      </c>
      <c r="K44" s="152" t="s">
        <v>18</v>
      </c>
      <c r="L44" s="717">
        <v>12.195</v>
      </c>
      <c r="M44" s="718">
        <v>0.04393518518518519</v>
      </c>
      <c r="N44" s="154">
        <v>0.0036027212123973095</v>
      </c>
      <c r="O44" s="719">
        <v>15</v>
      </c>
      <c r="P44" s="728">
        <v>0.0360272121239731</v>
      </c>
    </row>
    <row r="45" spans="1:16" s="149" customFormat="1" ht="12" customHeight="1">
      <c r="A45" s="150">
        <v>37</v>
      </c>
      <c r="B45" s="151">
        <v>6</v>
      </c>
      <c r="C45" s="151" t="s">
        <v>83</v>
      </c>
      <c r="D45" s="152" t="s">
        <v>181</v>
      </c>
      <c r="E45" s="152" t="s">
        <v>15</v>
      </c>
      <c r="F45" s="152" t="s">
        <v>126</v>
      </c>
      <c r="G45" s="152" t="s">
        <v>209</v>
      </c>
      <c r="H45" s="152" t="s">
        <v>16</v>
      </c>
      <c r="I45" s="152">
        <v>1969</v>
      </c>
      <c r="J45" s="152" t="s">
        <v>24</v>
      </c>
      <c r="K45" s="152" t="s">
        <v>18</v>
      </c>
      <c r="L45" s="717">
        <v>12.195</v>
      </c>
      <c r="M45" s="718">
        <v>0.04430555555555555</v>
      </c>
      <c r="N45" s="154">
        <v>0.0036330918864744197</v>
      </c>
      <c r="O45" s="726">
        <v>16</v>
      </c>
      <c r="P45" s="727">
        <v>0.0363309188647442</v>
      </c>
    </row>
    <row r="46" spans="1:16" s="149" customFormat="1" ht="12" customHeight="1">
      <c r="A46" s="150">
        <v>38</v>
      </c>
      <c r="B46" s="158">
        <v>45</v>
      </c>
      <c r="C46" s="158" t="s">
        <v>198</v>
      </c>
      <c r="D46" s="159" t="s">
        <v>216</v>
      </c>
      <c r="E46" s="159" t="s">
        <v>15</v>
      </c>
      <c r="F46" s="159" t="s">
        <v>26</v>
      </c>
      <c r="G46" s="159" t="s">
        <v>162</v>
      </c>
      <c r="H46" s="159" t="s">
        <v>16</v>
      </c>
      <c r="I46" s="159">
        <v>1973</v>
      </c>
      <c r="J46" s="159" t="s">
        <v>24</v>
      </c>
      <c r="K46" s="152" t="s">
        <v>18</v>
      </c>
      <c r="L46" s="717">
        <v>12.195</v>
      </c>
      <c r="M46" s="718">
        <v>0.04434027777777778</v>
      </c>
      <c r="N46" s="154">
        <v>0.0036359391371691492</v>
      </c>
      <c r="O46" s="719">
        <v>17</v>
      </c>
      <c r="P46" s="720">
        <v>0.036359391371691495</v>
      </c>
    </row>
    <row r="47" spans="1:16" s="216" customFormat="1" ht="12" customHeight="1">
      <c r="A47" s="215">
        <v>3</v>
      </c>
      <c r="B47" s="214">
        <v>31</v>
      </c>
      <c r="C47" s="214" t="s">
        <v>319</v>
      </c>
      <c r="D47" s="210" t="s">
        <v>320</v>
      </c>
      <c r="E47" s="210" t="s">
        <v>15</v>
      </c>
      <c r="F47" s="210" t="s">
        <v>26</v>
      </c>
      <c r="G47" s="210" t="s">
        <v>213</v>
      </c>
      <c r="H47" s="210" t="s">
        <v>36</v>
      </c>
      <c r="I47" s="210">
        <v>1990</v>
      </c>
      <c r="J47" s="210" t="s">
        <v>165</v>
      </c>
      <c r="K47" s="210" t="s">
        <v>18</v>
      </c>
      <c r="L47" s="722">
        <v>12.195</v>
      </c>
      <c r="M47" s="723">
        <v>0.04439814814814815</v>
      </c>
      <c r="N47" s="212">
        <v>0.0036406845549936985</v>
      </c>
      <c r="O47" s="724">
        <v>1</v>
      </c>
      <c r="P47" s="725">
        <v>0.036406845549936985</v>
      </c>
    </row>
    <row r="48" spans="1:16" s="639" customFormat="1" ht="12.75">
      <c r="A48" s="635">
        <v>39</v>
      </c>
      <c r="B48" s="158">
        <v>23</v>
      </c>
      <c r="C48" s="158" t="s">
        <v>228</v>
      </c>
      <c r="D48" s="159" t="s">
        <v>229</v>
      </c>
      <c r="E48" s="159" t="s">
        <v>15</v>
      </c>
      <c r="F48" s="159" t="s">
        <v>126</v>
      </c>
      <c r="G48" s="159" t="s">
        <v>126</v>
      </c>
      <c r="H48" s="159" t="s">
        <v>16</v>
      </c>
      <c r="I48" s="159">
        <v>1978</v>
      </c>
      <c r="J48" s="159" t="s">
        <v>21</v>
      </c>
      <c r="K48" s="159" t="s">
        <v>18</v>
      </c>
      <c r="L48" s="713">
        <v>12.195</v>
      </c>
      <c r="M48" s="714">
        <v>0.044652777777777784</v>
      </c>
      <c r="N48" s="637">
        <v>0.0036615643934217123</v>
      </c>
      <c r="O48" s="715">
        <v>14</v>
      </c>
      <c r="P48" s="716">
        <v>0.036615643934217124</v>
      </c>
    </row>
    <row r="49" spans="1:16" s="216" customFormat="1" ht="12" customHeight="1">
      <c r="A49" s="215">
        <v>4</v>
      </c>
      <c r="B49" s="214">
        <v>63</v>
      </c>
      <c r="C49" s="214" t="s">
        <v>210</v>
      </c>
      <c r="D49" s="210" t="s">
        <v>323</v>
      </c>
      <c r="E49" s="210" t="s">
        <v>15</v>
      </c>
      <c r="F49" s="210" t="s">
        <v>126</v>
      </c>
      <c r="G49" s="210" t="s">
        <v>126</v>
      </c>
      <c r="H49" s="210" t="s">
        <v>36</v>
      </c>
      <c r="I49" s="210">
        <v>1983</v>
      </c>
      <c r="J49" s="210" t="s">
        <v>37</v>
      </c>
      <c r="K49" s="210" t="s">
        <v>18</v>
      </c>
      <c r="L49" s="722">
        <v>12.195</v>
      </c>
      <c r="M49" s="723">
        <v>0.04472222222222222</v>
      </c>
      <c r="N49" s="212">
        <v>0.00366725889481117</v>
      </c>
      <c r="O49" s="729">
        <v>1</v>
      </c>
      <c r="P49" s="730">
        <v>0.0366725889481117</v>
      </c>
    </row>
    <row r="50" spans="1:16" s="149" customFormat="1" ht="12" customHeight="1">
      <c r="A50" s="150">
        <v>40</v>
      </c>
      <c r="B50" s="151">
        <v>37</v>
      </c>
      <c r="C50" s="151" t="s">
        <v>190</v>
      </c>
      <c r="D50" s="152" t="s">
        <v>172</v>
      </c>
      <c r="E50" s="152" t="s">
        <v>15</v>
      </c>
      <c r="F50" s="152" t="s">
        <v>173</v>
      </c>
      <c r="G50" s="152" t="s">
        <v>174</v>
      </c>
      <c r="H50" s="152" t="s">
        <v>16</v>
      </c>
      <c r="I50" s="152">
        <v>1950</v>
      </c>
      <c r="J50" s="152" t="s">
        <v>45</v>
      </c>
      <c r="K50" s="152" t="s">
        <v>18</v>
      </c>
      <c r="L50" s="717">
        <v>12.195</v>
      </c>
      <c r="M50" s="718">
        <v>0.04512731481481482</v>
      </c>
      <c r="N50" s="154">
        <v>0.003700476819583011</v>
      </c>
      <c r="O50" s="719">
        <v>3</v>
      </c>
      <c r="P50" s="720">
        <v>0.03700476819583011</v>
      </c>
    </row>
    <row r="51" spans="1:16" s="149" customFormat="1" ht="12" customHeight="1">
      <c r="A51" s="150">
        <v>41</v>
      </c>
      <c r="B51" s="151">
        <v>81</v>
      </c>
      <c r="C51" s="151" t="s">
        <v>120</v>
      </c>
      <c r="D51" s="152" t="s">
        <v>402</v>
      </c>
      <c r="E51" s="152" t="s">
        <v>15</v>
      </c>
      <c r="F51" s="152" t="s">
        <v>20</v>
      </c>
      <c r="G51" s="152" t="s">
        <v>398</v>
      </c>
      <c r="H51" s="152" t="s">
        <v>16</v>
      </c>
      <c r="I51" s="152">
        <v>1968</v>
      </c>
      <c r="J51" s="152" t="s">
        <v>24</v>
      </c>
      <c r="K51" s="152" t="s">
        <v>18</v>
      </c>
      <c r="L51" s="717">
        <v>12.195</v>
      </c>
      <c r="M51" s="718">
        <v>0.04547453703703704</v>
      </c>
      <c r="N51" s="154">
        <v>0.003728949326530303</v>
      </c>
      <c r="O51" s="726">
        <v>18</v>
      </c>
      <c r="P51" s="727">
        <v>0.03728949326530303</v>
      </c>
    </row>
    <row r="52" spans="1:16" s="149" customFormat="1" ht="12" customHeight="1">
      <c r="A52" s="150">
        <v>42</v>
      </c>
      <c r="B52" s="151">
        <v>40</v>
      </c>
      <c r="C52" s="151" t="s">
        <v>25</v>
      </c>
      <c r="D52" s="152" t="s">
        <v>317</v>
      </c>
      <c r="E52" s="152" t="s">
        <v>15</v>
      </c>
      <c r="F52" s="152" t="s">
        <v>166</v>
      </c>
      <c r="G52" s="152" t="s">
        <v>129</v>
      </c>
      <c r="H52" s="152" t="s">
        <v>16</v>
      </c>
      <c r="I52" s="152">
        <v>1970</v>
      </c>
      <c r="J52" s="152" t="s">
        <v>24</v>
      </c>
      <c r="K52" s="152" t="s">
        <v>18</v>
      </c>
      <c r="L52" s="717">
        <v>12.195</v>
      </c>
      <c r="M52" s="718">
        <v>0.04553240740740741</v>
      </c>
      <c r="N52" s="154">
        <v>0.0037336947443548513</v>
      </c>
      <c r="O52" s="726">
        <v>19</v>
      </c>
      <c r="P52" s="727">
        <v>0.03733694744354851</v>
      </c>
    </row>
    <row r="53" spans="1:16" s="149" customFormat="1" ht="12" customHeight="1">
      <c r="A53" s="150">
        <v>43</v>
      </c>
      <c r="B53" s="151">
        <v>79</v>
      </c>
      <c r="C53" s="151" t="s">
        <v>396</v>
      </c>
      <c r="D53" s="152" t="s">
        <v>397</v>
      </c>
      <c r="E53" s="152" t="s">
        <v>15</v>
      </c>
      <c r="F53" s="152" t="s">
        <v>20</v>
      </c>
      <c r="G53" s="152" t="s">
        <v>398</v>
      </c>
      <c r="H53" s="152" t="s">
        <v>16</v>
      </c>
      <c r="I53" s="152">
        <v>1968</v>
      </c>
      <c r="J53" s="152" t="s">
        <v>24</v>
      </c>
      <c r="K53" s="152" t="s">
        <v>18</v>
      </c>
      <c r="L53" s="717">
        <v>12.195</v>
      </c>
      <c r="M53" s="718">
        <v>0.045625</v>
      </c>
      <c r="N53" s="154">
        <v>0.0037412874128741284</v>
      </c>
      <c r="O53" s="726">
        <v>20</v>
      </c>
      <c r="P53" s="727">
        <v>0.03741287412874128</v>
      </c>
    </row>
    <row r="54" spans="1:16" s="216" customFormat="1" ht="12" customHeight="1">
      <c r="A54" s="215">
        <v>5</v>
      </c>
      <c r="B54" s="214">
        <v>17</v>
      </c>
      <c r="C54" s="214" t="s">
        <v>223</v>
      </c>
      <c r="D54" s="210" t="s">
        <v>224</v>
      </c>
      <c r="E54" s="210" t="s">
        <v>15</v>
      </c>
      <c r="F54" s="210" t="s">
        <v>202</v>
      </c>
      <c r="G54" s="210" t="s">
        <v>199</v>
      </c>
      <c r="H54" s="210" t="s">
        <v>36</v>
      </c>
      <c r="I54" s="210">
        <v>2000</v>
      </c>
      <c r="J54" s="210" t="s">
        <v>165</v>
      </c>
      <c r="K54" s="210" t="s">
        <v>18</v>
      </c>
      <c r="L54" s="722">
        <v>12.195</v>
      </c>
      <c r="M54" s="723">
        <v>0.04710648148148148</v>
      </c>
      <c r="N54" s="212">
        <v>0.003862770109182573</v>
      </c>
      <c r="O54" s="724">
        <v>2</v>
      </c>
      <c r="P54" s="725">
        <v>0.03862770109182573</v>
      </c>
    </row>
    <row r="55" spans="1:16" s="216" customFormat="1" ht="12" customHeight="1">
      <c r="A55" s="215">
        <v>6</v>
      </c>
      <c r="B55" s="214">
        <v>11</v>
      </c>
      <c r="C55" s="214" t="s">
        <v>326</v>
      </c>
      <c r="D55" s="210" t="s">
        <v>290</v>
      </c>
      <c r="E55" s="210" t="s">
        <v>15</v>
      </c>
      <c r="F55" s="210" t="s">
        <v>202</v>
      </c>
      <c r="G55" s="210" t="s">
        <v>199</v>
      </c>
      <c r="H55" s="210" t="s">
        <v>36</v>
      </c>
      <c r="I55" s="210">
        <v>1978</v>
      </c>
      <c r="J55" s="210" t="s">
        <v>37</v>
      </c>
      <c r="K55" s="210" t="s">
        <v>18</v>
      </c>
      <c r="L55" s="722">
        <v>12.195</v>
      </c>
      <c r="M55" s="723">
        <v>0.04728009259259259</v>
      </c>
      <c r="N55" s="212">
        <v>0.003877006362656219</v>
      </c>
      <c r="O55" s="724">
        <v>2</v>
      </c>
      <c r="P55" s="725">
        <v>0.03877006362656219</v>
      </c>
    </row>
    <row r="56" spans="1:16" s="149" customFormat="1" ht="12" customHeight="1">
      <c r="A56" s="150">
        <v>44</v>
      </c>
      <c r="B56" s="151">
        <v>55</v>
      </c>
      <c r="C56" s="151" t="s">
        <v>120</v>
      </c>
      <c r="D56" s="152" t="s">
        <v>219</v>
      </c>
      <c r="E56" s="152" t="s">
        <v>15</v>
      </c>
      <c r="F56" s="152" t="s">
        <v>220</v>
      </c>
      <c r="G56" s="152" t="s">
        <v>221</v>
      </c>
      <c r="H56" s="152" t="s">
        <v>16</v>
      </c>
      <c r="I56" s="152">
        <v>1965</v>
      </c>
      <c r="J56" s="152" t="s">
        <v>27</v>
      </c>
      <c r="K56" s="152" t="s">
        <v>18</v>
      </c>
      <c r="L56" s="717">
        <v>12.195</v>
      </c>
      <c r="M56" s="718">
        <v>0.04732638888888888</v>
      </c>
      <c r="N56" s="154">
        <v>0.0038808026969158575</v>
      </c>
      <c r="O56" s="719">
        <v>4</v>
      </c>
      <c r="P56" s="720">
        <v>0.038808026969158575</v>
      </c>
    </row>
    <row r="57" spans="1:16" s="149" customFormat="1" ht="12" customHeight="1">
      <c r="A57" s="150">
        <v>45</v>
      </c>
      <c r="B57" s="151">
        <v>58</v>
      </c>
      <c r="C57" s="151" t="s">
        <v>52</v>
      </c>
      <c r="D57" s="152" t="s">
        <v>53</v>
      </c>
      <c r="E57" s="152" t="s">
        <v>15</v>
      </c>
      <c r="F57" s="152" t="s">
        <v>15</v>
      </c>
      <c r="G57" s="152" t="s">
        <v>15</v>
      </c>
      <c r="H57" s="152" t="s">
        <v>16</v>
      </c>
      <c r="I57" s="152">
        <v>1962</v>
      </c>
      <c r="J57" s="152" t="s">
        <v>27</v>
      </c>
      <c r="K57" s="152" t="s">
        <v>18</v>
      </c>
      <c r="L57" s="717">
        <v>12.195</v>
      </c>
      <c r="M57" s="718">
        <v>0.04732638888888888</v>
      </c>
      <c r="N57" s="154">
        <v>0.0038808026969158575</v>
      </c>
      <c r="O57" s="719">
        <v>5</v>
      </c>
      <c r="P57" s="720">
        <v>0.038808026969158575</v>
      </c>
    </row>
    <row r="58" spans="1:16" s="149" customFormat="1" ht="12" customHeight="1">
      <c r="A58" s="150">
        <v>46</v>
      </c>
      <c r="B58" s="151">
        <v>56</v>
      </c>
      <c r="C58" s="151" t="s">
        <v>39</v>
      </c>
      <c r="D58" s="152" t="s">
        <v>40</v>
      </c>
      <c r="E58" s="152" t="s">
        <v>15</v>
      </c>
      <c r="F58" s="152" t="s">
        <v>15</v>
      </c>
      <c r="G58" s="152" t="s">
        <v>15</v>
      </c>
      <c r="H58" s="152" t="s">
        <v>16</v>
      </c>
      <c r="I58" s="152">
        <v>1959</v>
      </c>
      <c r="J58" s="152" t="s">
        <v>27</v>
      </c>
      <c r="K58" s="152" t="s">
        <v>18</v>
      </c>
      <c r="L58" s="717">
        <v>12.195</v>
      </c>
      <c r="M58" s="718">
        <v>0.047581018518518516</v>
      </c>
      <c r="N58" s="154">
        <v>0.0039016825353438717</v>
      </c>
      <c r="O58" s="719">
        <v>6</v>
      </c>
      <c r="P58" s="720">
        <v>0.039016825353438714</v>
      </c>
    </row>
    <row r="59" spans="1:16" s="216" customFormat="1" ht="12" customHeight="1">
      <c r="A59" s="215">
        <v>7</v>
      </c>
      <c r="B59" s="214">
        <v>35</v>
      </c>
      <c r="C59" s="214" t="s">
        <v>327</v>
      </c>
      <c r="D59" s="210" t="s">
        <v>207</v>
      </c>
      <c r="E59" s="210" t="s">
        <v>15</v>
      </c>
      <c r="F59" s="210" t="s">
        <v>206</v>
      </c>
      <c r="G59" s="210" t="s">
        <v>174</v>
      </c>
      <c r="H59" s="210" t="s">
        <v>36</v>
      </c>
      <c r="I59" s="210">
        <v>1965</v>
      </c>
      <c r="J59" s="210" t="s">
        <v>42</v>
      </c>
      <c r="K59" s="210" t="s">
        <v>18</v>
      </c>
      <c r="L59" s="722">
        <v>12.195</v>
      </c>
      <c r="M59" s="723">
        <v>0.048321759259259266</v>
      </c>
      <c r="N59" s="212">
        <v>0.003962423883498095</v>
      </c>
      <c r="O59" s="724">
        <v>1</v>
      </c>
      <c r="P59" s="725">
        <v>0.039624238834980945</v>
      </c>
    </row>
    <row r="60" spans="1:16" s="149" customFormat="1" ht="12" customHeight="1">
      <c r="A60" s="150">
        <v>47</v>
      </c>
      <c r="B60" s="151">
        <v>8</v>
      </c>
      <c r="C60" s="151" t="s">
        <v>189</v>
      </c>
      <c r="D60" s="152" t="s">
        <v>193</v>
      </c>
      <c r="E60" s="152" t="s">
        <v>15</v>
      </c>
      <c r="F60" s="152" t="s">
        <v>194</v>
      </c>
      <c r="G60" s="152" t="s">
        <v>325</v>
      </c>
      <c r="H60" s="152" t="s">
        <v>16</v>
      </c>
      <c r="I60" s="152">
        <v>1993</v>
      </c>
      <c r="J60" s="152" t="s">
        <v>17</v>
      </c>
      <c r="K60" s="152" t="s">
        <v>18</v>
      </c>
      <c r="L60" s="717">
        <v>12.195</v>
      </c>
      <c r="M60" s="718">
        <v>0.04901620370370371</v>
      </c>
      <c r="N60" s="154">
        <v>0.004019368897392678</v>
      </c>
      <c r="O60" s="726">
        <v>4</v>
      </c>
      <c r="P60" s="727">
        <v>0.04019368897392678</v>
      </c>
    </row>
    <row r="61" spans="1:16" s="149" customFormat="1" ht="12" customHeight="1">
      <c r="A61" s="150">
        <v>48</v>
      </c>
      <c r="B61" s="151">
        <v>76</v>
      </c>
      <c r="C61" s="151" t="s">
        <v>404</v>
      </c>
      <c r="D61" s="152" t="s">
        <v>405</v>
      </c>
      <c r="E61" s="152" t="s">
        <v>15</v>
      </c>
      <c r="F61" s="152" t="s">
        <v>20</v>
      </c>
      <c r="G61" s="152" t="s">
        <v>378</v>
      </c>
      <c r="H61" s="152" t="s">
        <v>16</v>
      </c>
      <c r="I61" s="152">
        <v>1976</v>
      </c>
      <c r="J61" s="152" t="s">
        <v>24</v>
      </c>
      <c r="K61" s="152" t="s">
        <v>18</v>
      </c>
      <c r="L61" s="717">
        <v>12.195</v>
      </c>
      <c r="M61" s="718">
        <v>0.04901620370370371</v>
      </c>
      <c r="N61" s="154">
        <v>0.004019368897392678</v>
      </c>
      <c r="O61" s="726">
        <v>21</v>
      </c>
      <c r="P61" s="727">
        <v>0.04019368897392678</v>
      </c>
    </row>
    <row r="62" spans="1:16" s="149" customFormat="1" ht="12" customHeight="1">
      <c r="A62" s="150">
        <v>49</v>
      </c>
      <c r="B62" s="151">
        <v>80</v>
      </c>
      <c r="C62" s="151" t="s">
        <v>38</v>
      </c>
      <c r="D62" s="152" t="s">
        <v>400</v>
      </c>
      <c r="E62" s="152" t="s">
        <v>15</v>
      </c>
      <c r="F62" s="152" t="s">
        <v>20</v>
      </c>
      <c r="G62" s="152" t="s">
        <v>398</v>
      </c>
      <c r="H62" s="152" t="s">
        <v>16</v>
      </c>
      <c r="I62" s="152">
        <v>1968</v>
      </c>
      <c r="J62" s="152" t="s">
        <v>24</v>
      </c>
      <c r="K62" s="152" t="s">
        <v>18</v>
      </c>
      <c r="L62" s="717">
        <v>12.195</v>
      </c>
      <c r="M62" s="718">
        <v>0.049340277777777775</v>
      </c>
      <c r="N62" s="154">
        <v>0.00404594323721015</v>
      </c>
      <c r="O62" s="726">
        <v>22</v>
      </c>
      <c r="P62" s="727">
        <v>0.0404594323721015</v>
      </c>
    </row>
    <row r="63" spans="1:16" s="216" customFormat="1" ht="12" customHeight="1">
      <c r="A63" s="215">
        <v>8</v>
      </c>
      <c r="B63" s="214">
        <v>41</v>
      </c>
      <c r="C63" s="214" t="s">
        <v>328</v>
      </c>
      <c r="D63" s="210" t="s">
        <v>329</v>
      </c>
      <c r="E63" s="210" t="s">
        <v>15</v>
      </c>
      <c r="F63" s="210" t="s">
        <v>15</v>
      </c>
      <c r="G63" s="210" t="s">
        <v>15</v>
      </c>
      <c r="H63" s="210" t="s">
        <v>36</v>
      </c>
      <c r="I63" s="210">
        <v>1980</v>
      </c>
      <c r="J63" s="210" t="s">
        <v>37</v>
      </c>
      <c r="K63" s="210" t="s">
        <v>18</v>
      </c>
      <c r="L63" s="722">
        <v>12.195</v>
      </c>
      <c r="M63" s="723">
        <v>0.053738425925925926</v>
      </c>
      <c r="N63" s="212">
        <v>0.004406594991875844</v>
      </c>
      <c r="O63" s="724">
        <v>3</v>
      </c>
      <c r="P63" s="725">
        <v>0.044065949918758444</v>
      </c>
    </row>
    <row r="64" spans="1:16" s="149" customFormat="1" ht="12" customHeight="1">
      <c r="A64" s="150">
        <v>50</v>
      </c>
      <c r="B64" s="151">
        <v>68</v>
      </c>
      <c r="C64" s="151" t="s">
        <v>43</v>
      </c>
      <c r="D64" s="152" t="s">
        <v>44</v>
      </c>
      <c r="E64" s="152" t="s">
        <v>15</v>
      </c>
      <c r="F64" s="152" t="s">
        <v>15</v>
      </c>
      <c r="G64" s="152" t="s">
        <v>162</v>
      </c>
      <c r="H64" s="152" t="s">
        <v>16</v>
      </c>
      <c r="I64" s="152">
        <v>1949</v>
      </c>
      <c r="J64" s="152" t="s">
        <v>45</v>
      </c>
      <c r="K64" s="152" t="s">
        <v>18</v>
      </c>
      <c r="L64" s="717">
        <v>12.195</v>
      </c>
      <c r="M64" s="718">
        <v>0.05375</v>
      </c>
      <c r="N64" s="154">
        <v>0.0044075440754407546</v>
      </c>
      <c r="O64" s="726">
        <v>4</v>
      </c>
      <c r="P64" s="727">
        <v>0.044075440754407544</v>
      </c>
    </row>
    <row r="65" spans="1:16" s="149" customFormat="1" ht="12" customHeight="1">
      <c r="A65" s="150">
        <v>51</v>
      </c>
      <c r="B65" s="151">
        <v>92</v>
      </c>
      <c r="C65" s="151" t="s">
        <v>39</v>
      </c>
      <c r="D65" s="152" t="s">
        <v>451</v>
      </c>
      <c r="E65" s="152" t="s">
        <v>15</v>
      </c>
      <c r="F65" s="152" t="s">
        <v>166</v>
      </c>
      <c r="G65" s="152" t="s">
        <v>129</v>
      </c>
      <c r="H65" s="152" t="s">
        <v>16</v>
      </c>
      <c r="I65" s="152">
        <v>1981</v>
      </c>
      <c r="J65" s="152" t="s">
        <v>21</v>
      </c>
      <c r="K65" s="152" t="s">
        <v>18</v>
      </c>
      <c r="L65" s="717">
        <v>12.195</v>
      </c>
      <c r="M65" s="718">
        <v>0.05376157407407408</v>
      </c>
      <c r="N65" s="154">
        <v>0.004408493159005665</v>
      </c>
      <c r="O65" s="726">
        <v>15</v>
      </c>
      <c r="P65" s="727">
        <v>0.04408493159005665</v>
      </c>
    </row>
    <row r="66" spans="1:16" s="216" customFormat="1" ht="12" customHeight="1">
      <c r="A66" s="215">
        <v>9</v>
      </c>
      <c r="B66" s="214">
        <v>4</v>
      </c>
      <c r="C66" s="214" t="s">
        <v>293</v>
      </c>
      <c r="D66" s="210" t="s">
        <v>330</v>
      </c>
      <c r="E66" s="210" t="s">
        <v>15</v>
      </c>
      <c r="F66" s="210" t="s">
        <v>126</v>
      </c>
      <c r="G66" s="210" t="s">
        <v>126</v>
      </c>
      <c r="H66" s="210" t="s">
        <v>36</v>
      </c>
      <c r="I66" s="210">
        <v>1972</v>
      </c>
      <c r="J66" s="210" t="s">
        <v>41</v>
      </c>
      <c r="K66" s="210" t="s">
        <v>18</v>
      </c>
      <c r="L66" s="722">
        <v>12.195</v>
      </c>
      <c r="M66" s="723">
        <v>0.054953703703703706</v>
      </c>
      <c r="N66" s="212">
        <v>0.004506248766191366</v>
      </c>
      <c r="O66" s="724">
        <v>3</v>
      </c>
      <c r="P66" s="725">
        <v>0.045062487661913654</v>
      </c>
    </row>
    <row r="67" spans="1:16" s="216" customFormat="1" ht="12" customHeight="1" thickBot="1">
      <c r="A67" s="418">
        <v>10</v>
      </c>
      <c r="B67" s="223">
        <v>3</v>
      </c>
      <c r="C67" s="223" t="s">
        <v>331</v>
      </c>
      <c r="D67" s="224" t="s">
        <v>332</v>
      </c>
      <c r="E67" s="224" t="s">
        <v>15</v>
      </c>
      <c r="F67" s="224" t="s">
        <v>333</v>
      </c>
      <c r="G67" s="224" t="s">
        <v>333</v>
      </c>
      <c r="H67" s="224" t="s">
        <v>36</v>
      </c>
      <c r="I67" s="224">
        <v>1972</v>
      </c>
      <c r="J67" s="224" t="s">
        <v>41</v>
      </c>
      <c r="K67" s="224" t="s">
        <v>18</v>
      </c>
      <c r="L67" s="731">
        <v>12.195</v>
      </c>
      <c r="M67" s="732">
        <v>0.054953703703703706</v>
      </c>
      <c r="N67" s="221">
        <v>0.004506248766191366</v>
      </c>
      <c r="O67" s="733">
        <v>4</v>
      </c>
      <c r="P67" s="734">
        <v>0.045062487661913654</v>
      </c>
    </row>
    <row r="68" spans="3:16" s="10" customFormat="1" ht="13.5" thickBot="1">
      <c r="C68" s="2"/>
      <c r="D68" s="2"/>
      <c r="E68" s="2"/>
      <c r="F68" s="2"/>
      <c r="G68" s="2"/>
      <c r="H68" s="2"/>
      <c r="I68" s="2"/>
      <c r="J68" s="2"/>
      <c r="K68" s="2"/>
      <c r="L68" s="735">
        <v>743.8950000000008</v>
      </c>
      <c r="M68" s="647">
        <v>2.5575578703703696</v>
      </c>
      <c r="N68" s="648">
        <v>0.0034380629932589503</v>
      </c>
      <c r="O68" s="649">
        <v>0.0419271782027929</v>
      </c>
      <c r="P68" s="649">
        <v>0.0343806299325895</v>
      </c>
    </row>
    <row r="69" spans="1:16" s="203" customFormat="1" ht="13.5" thickBot="1">
      <c r="A69" s="205" t="s">
        <v>161</v>
      </c>
      <c r="M69" s="206"/>
      <c r="N69" s="268"/>
      <c r="P69" s="268"/>
    </row>
    <row r="70" spans="1:16" s="203" customFormat="1" ht="35.25" thickBot="1">
      <c r="A70" s="650" t="s">
        <v>49</v>
      </c>
      <c r="B70" s="651" t="s">
        <v>0</v>
      </c>
      <c r="C70" s="651" t="s">
        <v>1</v>
      </c>
      <c r="D70" s="651" t="s">
        <v>2</v>
      </c>
      <c r="E70" s="651" t="s">
        <v>3</v>
      </c>
      <c r="F70" s="651" t="s">
        <v>4</v>
      </c>
      <c r="G70" s="651" t="s">
        <v>5</v>
      </c>
      <c r="H70" s="651" t="s">
        <v>6</v>
      </c>
      <c r="I70" s="651" t="s">
        <v>7</v>
      </c>
      <c r="J70" s="651" t="s">
        <v>8</v>
      </c>
      <c r="K70" s="651" t="s">
        <v>9</v>
      </c>
      <c r="L70" s="651" t="s">
        <v>10</v>
      </c>
      <c r="M70" s="651" t="s">
        <v>11</v>
      </c>
      <c r="N70" s="652" t="s">
        <v>12</v>
      </c>
      <c r="O70" s="652" t="s">
        <v>13</v>
      </c>
      <c r="P70" s="736" t="s">
        <v>453</v>
      </c>
    </row>
    <row r="71" spans="1:16" s="203" customFormat="1" ht="12.75">
      <c r="A71" s="526">
        <v>1</v>
      </c>
      <c r="B71" s="527">
        <v>14</v>
      </c>
      <c r="C71" s="527" t="s">
        <v>222</v>
      </c>
      <c r="D71" s="528" t="s">
        <v>201</v>
      </c>
      <c r="E71" s="528" t="s">
        <v>15</v>
      </c>
      <c r="F71" s="528" t="s">
        <v>202</v>
      </c>
      <c r="G71" s="528" t="s">
        <v>199</v>
      </c>
      <c r="H71" s="528" t="s">
        <v>16</v>
      </c>
      <c r="I71" s="528">
        <v>2000</v>
      </c>
      <c r="J71" s="528" t="s">
        <v>17</v>
      </c>
      <c r="K71" s="529" t="s">
        <v>134</v>
      </c>
      <c r="L71" s="737">
        <v>6.0975</v>
      </c>
      <c r="M71" s="738">
        <v>0.030104166666666668</v>
      </c>
      <c r="N71" s="531">
        <v>0.00493713270466038</v>
      </c>
      <c r="O71" s="739">
        <v>1</v>
      </c>
      <c r="P71" s="740">
        <v>0.0246856635233019</v>
      </c>
    </row>
    <row r="72" spans="1:16" s="219" customFormat="1" ht="12.75">
      <c r="A72" s="207">
        <v>1</v>
      </c>
      <c r="B72" s="208">
        <v>21</v>
      </c>
      <c r="C72" s="208" t="s">
        <v>230</v>
      </c>
      <c r="D72" s="209" t="s">
        <v>229</v>
      </c>
      <c r="E72" s="209" t="s">
        <v>15</v>
      </c>
      <c r="F72" s="209" t="s">
        <v>126</v>
      </c>
      <c r="G72" s="209" t="s">
        <v>209</v>
      </c>
      <c r="H72" s="209" t="s">
        <v>36</v>
      </c>
      <c r="I72" s="209">
        <v>1977</v>
      </c>
      <c r="J72" s="209" t="s">
        <v>41</v>
      </c>
      <c r="K72" s="210" t="s">
        <v>134</v>
      </c>
      <c r="L72" s="741">
        <v>6.0975</v>
      </c>
      <c r="M72" s="742">
        <v>0.030138888888888885</v>
      </c>
      <c r="N72" s="212">
        <v>0.004942827206049837</v>
      </c>
      <c r="O72" s="743">
        <v>1</v>
      </c>
      <c r="P72" s="744">
        <v>0.024714136030249186</v>
      </c>
    </row>
    <row r="73" spans="1:16" s="219" customFormat="1" ht="12.75">
      <c r="A73" s="207">
        <v>2</v>
      </c>
      <c r="B73" s="208">
        <v>60</v>
      </c>
      <c r="C73" s="208" t="s">
        <v>164</v>
      </c>
      <c r="D73" s="209" t="s">
        <v>135</v>
      </c>
      <c r="E73" s="209" t="s">
        <v>15</v>
      </c>
      <c r="F73" s="209" t="s">
        <v>124</v>
      </c>
      <c r="G73" s="209" t="s">
        <v>124</v>
      </c>
      <c r="H73" s="209" t="s">
        <v>36</v>
      </c>
      <c r="I73" s="209">
        <v>2001</v>
      </c>
      <c r="J73" s="209" t="s">
        <v>165</v>
      </c>
      <c r="K73" s="210" t="s">
        <v>134</v>
      </c>
      <c r="L73" s="741">
        <v>6.0975</v>
      </c>
      <c r="M73" s="742">
        <v>0.03019675925925926</v>
      </c>
      <c r="N73" s="212">
        <v>0.004952318041698936</v>
      </c>
      <c r="O73" s="743">
        <v>1</v>
      </c>
      <c r="P73" s="744">
        <v>0.02476159020849468</v>
      </c>
    </row>
    <row r="74" spans="1:16" s="219" customFormat="1" ht="12.75">
      <c r="A74" s="207">
        <v>3</v>
      </c>
      <c r="B74" s="208">
        <v>12</v>
      </c>
      <c r="C74" s="208" t="s">
        <v>293</v>
      </c>
      <c r="D74" s="209" t="s">
        <v>294</v>
      </c>
      <c r="E74" s="209" t="s">
        <v>15</v>
      </c>
      <c r="F74" s="209" t="s">
        <v>202</v>
      </c>
      <c r="G74" s="209" t="s">
        <v>199</v>
      </c>
      <c r="H74" s="209" t="s">
        <v>36</v>
      </c>
      <c r="I74" s="209">
        <v>1978</v>
      </c>
      <c r="J74" s="209" t="s">
        <v>37</v>
      </c>
      <c r="K74" s="209" t="s">
        <v>134</v>
      </c>
      <c r="L74" s="745">
        <v>6.0975</v>
      </c>
      <c r="M74" s="746">
        <v>0.031018518518518515</v>
      </c>
      <c r="N74" s="655">
        <v>0.005087087907916115</v>
      </c>
      <c r="O74" s="747">
        <v>1</v>
      </c>
      <c r="P74" s="748">
        <v>0.025435439539580575</v>
      </c>
    </row>
    <row r="75" spans="1:16" s="219" customFormat="1" ht="12.75">
      <c r="A75" s="207">
        <v>4</v>
      </c>
      <c r="B75" s="208">
        <v>9</v>
      </c>
      <c r="C75" s="208" t="s">
        <v>196</v>
      </c>
      <c r="D75" s="209" t="s">
        <v>193</v>
      </c>
      <c r="E75" s="209" t="s">
        <v>15</v>
      </c>
      <c r="F75" s="209" t="s">
        <v>194</v>
      </c>
      <c r="G75" s="209" t="s">
        <v>195</v>
      </c>
      <c r="H75" s="209" t="s">
        <v>36</v>
      </c>
      <c r="I75" s="209">
        <v>1967</v>
      </c>
      <c r="J75" s="209" t="s">
        <v>42</v>
      </c>
      <c r="K75" s="210" t="s">
        <v>134</v>
      </c>
      <c r="L75" s="745">
        <v>6.0975</v>
      </c>
      <c r="M75" s="742">
        <v>0.037083333333333336</v>
      </c>
      <c r="N75" s="212">
        <v>0.006081727483941506</v>
      </c>
      <c r="O75" s="743">
        <v>1</v>
      </c>
      <c r="P75" s="744">
        <v>0.03040863741970753</v>
      </c>
    </row>
    <row r="76" spans="1:16" s="219" customFormat="1" ht="12.75">
      <c r="A76" s="207">
        <v>5</v>
      </c>
      <c r="B76" s="208">
        <v>29</v>
      </c>
      <c r="C76" s="208" t="s">
        <v>225</v>
      </c>
      <c r="D76" s="209" t="s">
        <v>226</v>
      </c>
      <c r="E76" s="209" t="s">
        <v>15</v>
      </c>
      <c r="F76" s="209" t="s">
        <v>227</v>
      </c>
      <c r="G76" s="209" t="s">
        <v>227</v>
      </c>
      <c r="H76" s="209" t="s">
        <v>36</v>
      </c>
      <c r="I76" s="209">
        <v>1973</v>
      </c>
      <c r="J76" s="209" t="s">
        <v>41</v>
      </c>
      <c r="K76" s="210" t="s">
        <v>134</v>
      </c>
      <c r="L76" s="741">
        <v>6.0975</v>
      </c>
      <c r="M76" s="742">
        <v>0.03711805555555556</v>
      </c>
      <c r="N76" s="212">
        <v>0.006087421985330964</v>
      </c>
      <c r="O76" s="743">
        <v>2</v>
      </c>
      <c r="P76" s="744">
        <v>0.030437109926654823</v>
      </c>
    </row>
    <row r="77" spans="1:16" s="219" customFormat="1" ht="12.75">
      <c r="A77" s="207">
        <v>6</v>
      </c>
      <c r="B77" s="208">
        <v>53</v>
      </c>
      <c r="C77" s="208" t="s">
        <v>295</v>
      </c>
      <c r="D77" s="209" t="s">
        <v>40</v>
      </c>
      <c r="E77" s="209" t="s">
        <v>15</v>
      </c>
      <c r="F77" s="209" t="s">
        <v>15</v>
      </c>
      <c r="G77" s="209" t="s">
        <v>15</v>
      </c>
      <c r="H77" s="209" t="s">
        <v>36</v>
      </c>
      <c r="I77" s="209">
        <v>1962</v>
      </c>
      <c r="J77" s="209" t="s">
        <v>42</v>
      </c>
      <c r="K77" s="210" t="s">
        <v>134</v>
      </c>
      <c r="L77" s="741">
        <v>6.0975</v>
      </c>
      <c r="M77" s="742">
        <v>0.03711805555555556</v>
      </c>
      <c r="N77" s="212">
        <v>0.006087421985330964</v>
      </c>
      <c r="O77" s="743">
        <v>2</v>
      </c>
      <c r="P77" s="744">
        <v>0.030437109926654823</v>
      </c>
    </row>
    <row r="78" spans="1:16" s="219" customFormat="1" ht="12.75">
      <c r="A78" s="526">
        <v>2</v>
      </c>
      <c r="B78" s="527">
        <v>10</v>
      </c>
      <c r="C78" s="527" t="s">
        <v>197</v>
      </c>
      <c r="D78" s="528" t="s">
        <v>193</v>
      </c>
      <c r="E78" s="528" t="s">
        <v>15</v>
      </c>
      <c r="F78" s="528" t="s">
        <v>194</v>
      </c>
      <c r="G78" s="528" t="s">
        <v>195</v>
      </c>
      <c r="H78" s="528" t="s">
        <v>16</v>
      </c>
      <c r="I78" s="528">
        <v>1963</v>
      </c>
      <c r="J78" s="528" t="s">
        <v>27</v>
      </c>
      <c r="K78" s="529" t="s">
        <v>134</v>
      </c>
      <c r="L78" s="529">
        <v>6.0975</v>
      </c>
      <c r="M78" s="738">
        <v>0.03982638888888889</v>
      </c>
      <c r="N78" s="531">
        <v>0.006531593093708715</v>
      </c>
      <c r="O78" s="739">
        <v>1</v>
      </c>
      <c r="P78" s="740">
        <v>0.032657965468543576</v>
      </c>
    </row>
    <row r="79" spans="1:16" s="219" customFormat="1" ht="13.5" thickBot="1">
      <c r="A79" s="533">
        <v>3</v>
      </c>
      <c r="B79" s="534">
        <v>52</v>
      </c>
      <c r="C79" s="534" t="s">
        <v>136</v>
      </c>
      <c r="D79" s="535" t="s">
        <v>137</v>
      </c>
      <c r="E79" s="535" t="s">
        <v>15</v>
      </c>
      <c r="F79" s="535" t="s">
        <v>15</v>
      </c>
      <c r="G79" s="535" t="s">
        <v>15</v>
      </c>
      <c r="H79" s="535" t="s">
        <v>16</v>
      </c>
      <c r="I79" s="535">
        <v>1941</v>
      </c>
      <c r="J79" s="535" t="s">
        <v>121</v>
      </c>
      <c r="K79" s="536" t="s">
        <v>134</v>
      </c>
      <c r="L79" s="749">
        <v>6.0975</v>
      </c>
      <c r="M79" s="750">
        <v>0.03982638888888889</v>
      </c>
      <c r="N79" s="538">
        <v>0.006531593093708715</v>
      </c>
      <c r="O79" s="751">
        <v>1</v>
      </c>
      <c r="P79" s="752">
        <v>0.032657965468543576</v>
      </c>
    </row>
    <row r="80" spans="1:16" s="203" customFormat="1" ht="13.5" thickBot="1">
      <c r="A80" s="516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753">
        <v>54.8775</v>
      </c>
      <c r="M80" s="658">
        <v>0.31243055555555554</v>
      </c>
      <c r="N80" s="659">
        <v>0.005693235944705126</v>
      </c>
      <c r="O80" s="660">
        <v>0.034714506172839506</v>
      </c>
      <c r="P80" s="660">
        <v>0.02846617972352563</v>
      </c>
    </row>
    <row r="81" spans="1:13" s="270" customFormat="1" ht="12.75">
      <c r="A81" s="269" t="s">
        <v>235</v>
      </c>
      <c r="M81" s="271"/>
    </row>
    <row r="82" spans="1:15" s="270" customFormat="1" ht="35.25" thickBot="1">
      <c r="A82" s="694" t="s">
        <v>49</v>
      </c>
      <c r="B82" s="695" t="s">
        <v>0</v>
      </c>
      <c r="C82" s="695" t="s">
        <v>1</v>
      </c>
      <c r="D82" s="695" t="s">
        <v>2</v>
      </c>
      <c r="E82" s="695" t="s">
        <v>3</v>
      </c>
      <c r="F82" s="695" t="s">
        <v>4</v>
      </c>
      <c r="G82" s="695" t="s">
        <v>5</v>
      </c>
      <c r="H82" s="695" t="s">
        <v>6</v>
      </c>
      <c r="I82" s="695" t="s">
        <v>7</v>
      </c>
      <c r="J82" s="695" t="s">
        <v>8</v>
      </c>
      <c r="K82" s="695" t="s">
        <v>9</v>
      </c>
      <c r="L82" s="695" t="s">
        <v>10</v>
      </c>
      <c r="M82" s="695" t="s">
        <v>11</v>
      </c>
      <c r="N82" s="696" t="s">
        <v>12</v>
      </c>
      <c r="O82" s="697" t="s">
        <v>13</v>
      </c>
    </row>
    <row r="83" spans="1:15" s="270" customFormat="1" ht="12.75">
      <c r="A83" s="698">
        <v>1</v>
      </c>
      <c r="B83" s="679">
        <v>20</v>
      </c>
      <c r="C83" s="679" t="s">
        <v>211</v>
      </c>
      <c r="D83" s="699" t="s">
        <v>175</v>
      </c>
      <c r="E83" s="699" t="s">
        <v>15</v>
      </c>
      <c r="F83" s="699" t="s">
        <v>176</v>
      </c>
      <c r="G83" s="699" t="s">
        <v>176</v>
      </c>
      <c r="H83" s="699" t="s">
        <v>16</v>
      </c>
      <c r="I83" s="699">
        <v>2003</v>
      </c>
      <c r="J83" s="699" t="s">
        <v>231</v>
      </c>
      <c r="K83" s="699" t="s">
        <v>163</v>
      </c>
      <c r="L83" s="699">
        <v>2</v>
      </c>
      <c r="M83" s="700">
        <v>0.005416666666666667</v>
      </c>
      <c r="N83" s="701">
        <v>0.0027083333333333334</v>
      </c>
      <c r="O83" s="702">
        <v>1</v>
      </c>
    </row>
    <row r="84" spans="1:15" s="703" customFormat="1" ht="12.75">
      <c r="A84" s="281">
        <v>2</v>
      </c>
      <c r="B84" s="282">
        <v>42</v>
      </c>
      <c r="C84" s="282" t="s">
        <v>285</v>
      </c>
      <c r="D84" s="283" t="s">
        <v>286</v>
      </c>
      <c r="E84" s="283" t="s">
        <v>15</v>
      </c>
      <c r="F84" s="283" t="s">
        <v>287</v>
      </c>
      <c r="G84" s="283" t="s">
        <v>409</v>
      </c>
      <c r="H84" s="283" t="s">
        <v>16</v>
      </c>
      <c r="I84" s="283">
        <v>2004</v>
      </c>
      <c r="J84" s="283" t="s">
        <v>231</v>
      </c>
      <c r="K84" s="283" t="s">
        <v>163</v>
      </c>
      <c r="L84" s="283">
        <v>2</v>
      </c>
      <c r="M84" s="284">
        <v>0.005555555555555556</v>
      </c>
      <c r="N84" s="285">
        <v>0.002777777777777778</v>
      </c>
      <c r="O84" s="286">
        <v>2</v>
      </c>
    </row>
    <row r="85" spans="1:15" s="287" customFormat="1" ht="12.75">
      <c r="A85" s="281">
        <v>3</v>
      </c>
      <c r="B85" s="282">
        <v>18</v>
      </c>
      <c r="C85" s="282" t="s">
        <v>410</v>
      </c>
      <c r="D85" s="283" t="s">
        <v>224</v>
      </c>
      <c r="E85" s="283" t="s">
        <v>15</v>
      </c>
      <c r="F85" s="283" t="s">
        <v>202</v>
      </c>
      <c r="G85" s="283" t="s">
        <v>199</v>
      </c>
      <c r="H85" s="283" t="s">
        <v>16</v>
      </c>
      <c r="I85" s="283">
        <v>2004</v>
      </c>
      <c r="J85" s="283" t="s">
        <v>231</v>
      </c>
      <c r="K85" s="283" t="s">
        <v>163</v>
      </c>
      <c r="L85" s="283">
        <v>2</v>
      </c>
      <c r="M85" s="284">
        <v>0.006030092592592593</v>
      </c>
      <c r="N85" s="285">
        <v>0.0030150462962962965</v>
      </c>
      <c r="O85" s="286">
        <v>3</v>
      </c>
    </row>
    <row r="86" spans="1:15" s="287" customFormat="1" ht="12.75">
      <c r="A86" s="281">
        <v>4</v>
      </c>
      <c r="B86" s="282">
        <v>15</v>
      </c>
      <c r="C86" s="282" t="s">
        <v>232</v>
      </c>
      <c r="D86" s="283" t="s">
        <v>224</v>
      </c>
      <c r="E86" s="283" t="s">
        <v>15</v>
      </c>
      <c r="F86" s="283" t="s">
        <v>202</v>
      </c>
      <c r="G86" s="283" t="s">
        <v>199</v>
      </c>
      <c r="H86" s="283" t="s">
        <v>16</v>
      </c>
      <c r="I86" s="283">
        <v>2008</v>
      </c>
      <c r="J86" s="283" t="s">
        <v>231</v>
      </c>
      <c r="K86" s="283" t="s">
        <v>163</v>
      </c>
      <c r="L86" s="283">
        <v>2</v>
      </c>
      <c r="M86" s="284">
        <v>0.0060648148148148145</v>
      </c>
      <c r="N86" s="285">
        <v>0.0030324074074074073</v>
      </c>
      <c r="O86" s="286">
        <v>4</v>
      </c>
    </row>
    <row r="87" spans="1:15" s="544" customFormat="1" ht="12.75">
      <c r="A87" s="215">
        <v>1</v>
      </c>
      <c r="B87" s="485">
        <v>13</v>
      </c>
      <c r="C87" s="485" t="s">
        <v>289</v>
      </c>
      <c r="D87" s="263" t="s">
        <v>290</v>
      </c>
      <c r="E87" s="517" t="s">
        <v>15</v>
      </c>
      <c r="F87" s="263" t="s">
        <v>291</v>
      </c>
      <c r="G87" s="263" t="s">
        <v>199</v>
      </c>
      <c r="H87" s="210" t="s">
        <v>36</v>
      </c>
      <c r="I87" s="263">
        <v>2005</v>
      </c>
      <c r="J87" s="210" t="s">
        <v>336</v>
      </c>
      <c r="K87" s="210" t="s">
        <v>163</v>
      </c>
      <c r="L87" s="210">
        <v>2</v>
      </c>
      <c r="M87" s="417">
        <v>0.0065625</v>
      </c>
      <c r="N87" s="518">
        <v>0.00328125</v>
      </c>
      <c r="O87" s="217">
        <v>1</v>
      </c>
    </row>
    <row r="88" spans="1:15" s="703" customFormat="1" ht="12.75">
      <c r="A88" s="281">
        <v>5</v>
      </c>
      <c r="B88" s="282">
        <v>71</v>
      </c>
      <c r="C88" s="282" t="s">
        <v>189</v>
      </c>
      <c r="D88" s="283" t="s">
        <v>233</v>
      </c>
      <c r="E88" s="283" t="s">
        <v>15</v>
      </c>
      <c r="F88" s="283" t="s">
        <v>234</v>
      </c>
      <c r="G88" s="283" t="s">
        <v>234</v>
      </c>
      <c r="H88" s="283" t="s">
        <v>16</v>
      </c>
      <c r="I88" s="283">
        <v>2002</v>
      </c>
      <c r="J88" s="283" t="s">
        <v>231</v>
      </c>
      <c r="K88" s="283" t="s">
        <v>163</v>
      </c>
      <c r="L88" s="283">
        <v>2</v>
      </c>
      <c r="M88" s="284">
        <v>0.0069097222222222225</v>
      </c>
      <c r="N88" s="285">
        <v>0.0034548611111111112</v>
      </c>
      <c r="O88" s="286">
        <v>5</v>
      </c>
    </row>
    <row r="89" spans="1:15" s="754" customFormat="1" ht="13.5" thickBot="1">
      <c r="A89" s="292">
        <v>6</v>
      </c>
      <c r="B89" s="293">
        <v>16</v>
      </c>
      <c r="C89" s="293" t="s">
        <v>28</v>
      </c>
      <c r="D89" s="294" t="s">
        <v>268</v>
      </c>
      <c r="E89" s="294" t="s">
        <v>15</v>
      </c>
      <c r="F89" s="294" t="s">
        <v>202</v>
      </c>
      <c r="G89" s="294" t="s">
        <v>199</v>
      </c>
      <c r="H89" s="294" t="s">
        <v>16</v>
      </c>
      <c r="I89" s="294">
        <v>2005</v>
      </c>
      <c r="J89" s="294" t="s">
        <v>231</v>
      </c>
      <c r="K89" s="294" t="s">
        <v>163</v>
      </c>
      <c r="L89" s="294">
        <v>2</v>
      </c>
      <c r="M89" s="295">
        <v>0.007789351851851852</v>
      </c>
      <c r="N89" s="296">
        <v>0.003894675925925926</v>
      </c>
      <c r="O89" s="297">
        <v>6</v>
      </c>
    </row>
    <row r="90" spans="1:15" s="287" customFormat="1" ht="13.5" thickBot="1">
      <c r="A90" s="298"/>
      <c r="L90" s="662">
        <v>14</v>
      </c>
      <c r="M90" s="663">
        <v>0.044328703703703703</v>
      </c>
      <c r="N90" s="664">
        <v>0.003166335978835979</v>
      </c>
      <c r="O90" s="665">
        <v>0.006332671957671958</v>
      </c>
    </row>
    <row r="91" spans="1:13" ht="12.75">
      <c r="A91" s="8" t="s">
        <v>46</v>
      </c>
      <c r="M91" s="226"/>
    </row>
    <row r="92" spans="1:2" ht="12.75">
      <c r="A92" s="9" t="s">
        <v>454</v>
      </c>
      <c r="B92" s="10"/>
    </row>
    <row r="93" ht="12.75">
      <c r="A93" s="9" t="s">
        <v>455</v>
      </c>
    </row>
    <row r="94" spans="1:15" ht="12.75">
      <c r="A94" s="9" t="s">
        <v>47</v>
      </c>
      <c r="B94" s="10"/>
      <c r="N94" s="106"/>
      <c r="O94" s="106"/>
    </row>
    <row r="95" spans="1:16" ht="12.75">
      <c r="A95" s="108" t="s">
        <v>437</v>
      </c>
      <c r="B95" s="109"/>
      <c r="M95" s="106"/>
      <c r="N95" s="106"/>
      <c r="O95" s="106"/>
      <c r="P95" s="106"/>
    </row>
    <row r="96" spans="1:2" ht="12.75">
      <c r="A96" s="9" t="s">
        <v>456</v>
      </c>
      <c r="B96" s="10"/>
    </row>
    <row r="97" spans="1:2" ht="12.75">
      <c r="A97" s="9" t="s">
        <v>457</v>
      </c>
      <c r="B97" s="10"/>
    </row>
    <row r="98" ht="12.75">
      <c r="A98" s="160" t="s">
        <v>458</v>
      </c>
    </row>
    <row r="99" ht="12.75">
      <c r="A99" s="160" t="s">
        <v>459</v>
      </c>
    </row>
    <row r="100" ht="12.75">
      <c r="A100" s="666" t="s">
        <v>460</v>
      </c>
    </row>
    <row r="101" spans="13:15" ht="12.75">
      <c r="M101" s="519"/>
      <c r="N101" s="106"/>
      <c r="O101" s="106"/>
    </row>
    <row r="102" spans="13:15" ht="12.75">
      <c r="M102" s="519"/>
      <c r="N102" s="106"/>
      <c r="O102" s="106"/>
    </row>
    <row r="103" ht="12.75">
      <c r="M103" s="106"/>
    </row>
    <row r="104" ht="12.75">
      <c r="M104" s="519"/>
    </row>
    <row r="105" ht="12.75">
      <c r="M105" s="106"/>
    </row>
  </sheetData>
  <sheetProtection/>
  <printOptions/>
  <pageMargins left="0" right="0" top="0" bottom="0" header="0" footer="0"/>
  <pageSetup fitToHeight="1" fitToWidth="1" horizontalDpi="600" verticalDpi="600" orientation="portrait" paperSize="8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94"/>
  <sheetViews>
    <sheetView zoomScalePageLayoutView="0" workbookViewId="0" topLeftCell="A82">
      <selection activeCell="D93" sqref="D93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2.00390625" style="2" customWidth="1"/>
    <col min="6" max="6" width="16.421875" style="2" customWidth="1"/>
    <col min="7" max="7" width="30.710937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5" width="10.00390625" style="2" customWidth="1"/>
    <col min="16" max="30" width="9.140625" style="107" customWidth="1"/>
    <col min="31" max="16384" width="9.140625" style="2" customWidth="1"/>
  </cols>
  <sheetData>
    <row r="1" ht="12.75">
      <c r="A1" s="1" t="s">
        <v>471</v>
      </c>
    </row>
    <row r="2" ht="12.75">
      <c r="A2" s="1" t="s">
        <v>472</v>
      </c>
    </row>
    <row r="3" ht="12.75">
      <c r="A3" s="1" t="s">
        <v>159</v>
      </c>
    </row>
    <row r="4" ht="12.75">
      <c r="A4" s="1"/>
    </row>
    <row r="5" ht="13.5" thickBot="1">
      <c r="A5" s="1" t="s">
        <v>160</v>
      </c>
    </row>
    <row r="6" spans="1:30" s="712" customFormat="1" ht="45" customHeight="1">
      <c r="A6" s="820" t="s">
        <v>49</v>
      </c>
      <c r="B6" s="821" t="s">
        <v>0</v>
      </c>
      <c r="C6" s="821" t="s">
        <v>1</v>
      </c>
      <c r="D6" s="821" t="s">
        <v>2</v>
      </c>
      <c r="E6" s="821" t="s">
        <v>3</v>
      </c>
      <c r="F6" s="821" t="s">
        <v>4</v>
      </c>
      <c r="G6" s="821" t="s">
        <v>5</v>
      </c>
      <c r="H6" s="821" t="s">
        <v>6</v>
      </c>
      <c r="I6" s="821" t="s">
        <v>7</v>
      </c>
      <c r="J6" s="821" t="s">
        <v>8</v>
      </c>
      <c r="K6" s="821" t="s">
        <v>9</v>
      </c>
      <c r="L6" s="821" t="s">
        <v>10</v>
      </c>
      <c r="M6" s="821" t="s">
        <v>11</v>
      </c>
      <c r="N6" s="822" t="s">
        <v>12</v>
      </c>
      <c r="O6" s="823" t="s">
        <v>13</v>
      </c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</row>
    <row r="7" spans="1:30" s="156" customFormat="1" ht="12" customHeight="1">
      <c r="A7" s="635">
        <v>1</v>
      </c>
      <c r="B7" s="158">
        <v>1</v>
      </c>
      <c r="C7" s="158" t="s">
        <v>14</v>
      </c>
      <c r="D7" s="159" t="s">
        <v>127</v>
      </c>
      <c r="E7" s="159" t="s">
        <v>15</v>
      </c>
      <c r="F7" s="159" t="s">
        <v>128</v>
      </c>
      <c r="G7" s="159" t="s">
        <v>156</v>
      </c>
      <c r="H7" s="159" t="s">
        <v>16</v>
      </c>
      <c r="I7" s="159">
        <v>1984</v>
      </c>
      <c r="J7" s="159" t="s">
        <v>21</v>
      </c>
      <c r="K7" s="159" t="s">
        <v>18</v>
      </c>
      <c r="L7" s="713">
        <v>10</v>
      </c>
      <c r="M7" s="714">
        <v>0.025555555555555554</v>
      </c>
      <c r="N7" s="637">
        <f>M7/10</f>
        <v>0.0025555555555555553</v>
      </c>
      <c r="O7" s="824">
        <v>1</v>
      </c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</row>
    <row r="8" spans="1:30" s="149" customFormat="1" ht="12" customHeight="1">
      <c r="A8" s="635">
        <v>2</v>
      </c>
      <c r="B8" s="158">
        <v>67</v>
      </c>
      <c r="C8" s="158" t="s">
        <v>25</v>
      </c>
      <c r="D8" s="159" t="s">
        <v>48</v>
      </c>
      <c r="E8" s="159" t="s">
        <v>15</v>
      </c>
      <c r="F8" s="159" t="s">
        <v>15</v>
      </c>
      <c r="G8" s="159" t="s">
        <v>213</v>
      </c>
      <c r="H8" s="159" t="s">
        <v>16</v>
      </c>
      <c r="I8" s="159">
        <v>1982</v>
      </c>
      <c r="J8" s="159" t="s">
        <v>21</v>
      </c>
      <c r="K8" s="159" t="s">
        <v>18</v>
      </c>
      <c r="L8" s="713">
        <v>10</v>
      </c>
      <c r="M8" s="714">
        <v>0.025949074074074072</v>
      </c>
      <c r="N8" s="637">
        <f>M8/10</f>
        <v>0.0025949074074074073</v>
      </c>
      <c r="O8" s="824">
        <v>2</v>
      </c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</row>
    <row r="9" spans="1:30" s="149" customFormat="1" ht="12" customHeight="1">
      <c r="A9" s="150">
        <v>3</v>
      </c>
      <c r="B9" s="151">
        <v>46</v>
      </c>
      <c r="C9" s="151" t="s">
        <v>14</v>
      </c>
      <c r="D9" s="152" t="s">
        <v>22</v>
      </c>
      <c r="E9" s="152" t="s">
        <v>15</v>
      </c>
      <c r="F9" s="152" t="s">
        <v>23</v>
      </c>
      <c r="G9" s="152" t="s">
        <v>301</v>
      </c>
      <c r="H9" s="152" t="s">
        <v>16</v>
      </c>
      <c r="I9" s="152">
        <v>1972</v>
      </c>
      <c r="J9" s="152" t="s">
        <v>24</v>
      </c>
      <c r="K9" s="152" t="s">
        <v>18</v>
      </c>
      <c r="L9" s="717">
        <v>10</v>
      </c>
      <c r="M9" s="718">
        <v>0.02597222222222222</v>
      </c>
      <c r="N9" s="154">
        <f>M9/10</f>
        <v>0.002597222222222222</v>
      </c>
      <c r="O9" s="826">
        <v>1</v>
      </c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</row>
    <row r="10" spans="1:30" s="149" customFormat="1" ht="12" customHeight="1">
      <c r="A10" s="150">
        <v>4</v>
      </c>
      <c r="B10" s="151">
        <v>70</v>
      </c>
      <c r="C10" s="151" t="s">
        <v>120</v>
      </c>
      <c r="D10" s="152" t="s">
        <v>19</v>
      </c>
      <c r="E10" s="152" t="s">
        <v>15</v>
      </c>
      <c r="F10" s="152" t="s">
        <v>20</v>
      </c>
      <c r="G10" s="152" t="s">
        <v>299</v>
      </c>
      <c r="H10" s="152" t="s">
        <v>16</v>
      </c>
      <c r="I10" s="152">
        <v>1982</v>
      </c>
      <c r="J10" s="152" t="s">
        <v>21</v>
      </c>
      <c r="K10" s="152" t="s">
        <v>18</v>
      </c>
      <c r="L10" s="717">
        <v>10</v>
      </c>
      <c r="M10" s="718">
        <v>0.02630787037037037</v>
      </c>
      <c r="N10" s="154">
        <f>M10/10</f>
        <v>0.002630787037037037</v>
      </c>
      <c r="O10" s="826">
        <v>3</v>
      </c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</row>
    <row r="11" spans="1:30" s="149" customFormat="1" ht="12" customHeight="1">
      <c r="A11" s="150">
        <v>5</v>
      </c>
      <c r="B11" s="151">
        <v>94</v>
      </c>
      <c r="C11" s="151" t="s">
        <v>120</v>
      </c>
      <c r="D11" s="152" t="s">
        <v>473</v>
      </c>
      <c r="E11" s="152" t="s">
        <v>15</v>
      </c>
      <c r="F11" s="152" t="s">
        <v>474</v>
      </c>
      <c r="G11" s="152" t="s">
        <v>474</v>
      </c>
      <c r="H11" s="152" t="s">
        <v>16</v>
      </c>
      <c r="I11" s="152">
        <v>1954</v>
      </c>
      <c r="J11" s="152" t="s">
        <v>45</v>
      </c>
      <c r="K11" s="152" t="s">
        <v>18</v>
      </c>
      <c r="L11" s="717">
        <v>10</v>
      </c>
      <c r="M11" s="718">
        <v>0.02664351851851852</v>
      </c>
      <c r="N11" s="154">
        <f>M11/10</f>
        <v>0.002664351851851852</v>
      </c>
      <c r="O11" s="826">
        <v>1</v>
      </c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</row>
    <row r="12" spans="1:30" s="149" customFormat="1" ht="12" customHeight="1">
      <c r="A12" s="150">
        <v>6</v>
      </c>
      <c r="B12" s="151">
        <v>62</v>
      </c>
      <c r="C12" s="151" t="s">
        <v>130</v>
      </c>
      <c r="D12" s="152" t="s">
        <v>131</v>
      </c>
      <c r="E12" s="152" t="s">
        <v>15</v>
      </c>
      <c r="F12" s="152" t="s">
        <v>15</v>
      </c>
      <c r="G12" s="152" t="s">
        <v>300</v>
      </c>
      <c r="H12" s="152" t="s">
        <v>16</v>
      </c>
      <c r="I12" s="152">
        <v>1999</v>
      </c>
      <c r="J12" s="152" t="s">
        <v>17</v>
      </c>
      <c r="K12" s="152" t="s">
        <v>18</v>
      </c>
      <c r="L12" s="717">
        <v>10</v>
      </c>
      <c r="M12" s="718">
        <v>0.02736111111111111</v>
      </c>
      <c r="N12" s="154">
        <f>M12/10</f>
        <v>0.002736111111111111</v>
      </c>
      <c r="O12" s="826">
        <v>1</v>
      </c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</row>
    <row r="13" spans="1:30" s="149" customFormat="1" ht="12" customHeight="1">
      <c r="A13" s="150">
        <v>7</v>
      </c>
      <c r="B13" s="151">
        <v>24</v>
      </c>
      <c r="C13" s="151" t="s">
        <v>132</v>
      </c>
      <c r="D13" s="152" t="s">
        <v>133</v>
      </c>
      <c r="E13" s="152" t="s">
        <v>15</v>
      </c>
      <c r="F13" s="152" t="s">
        <v>15</v>
      </c>
      <c r="G13" s="152" t="s">
        <v>15</v>
      </c>
      <c r="H13" s="152" t="s">
        <v>16</v>
      </c>
      <c r="I13" s="152">
        <v>1991</v>
      </c>
      <c r="J13" s="152" t="s">
        <v>17</v>
      </c>
      <c r="K13" s="152" t="s">
        <v>18</v>
      </c>
      <c r="L13" s="717">
        <v>10</v>
      </c>
      <c r="M13" s="718">
        <v>0.027430555555555555</v>
      </c>
      <c r="N13" s="154">
        <f>M13/10</f>
        <v>0.0027430555555555554</v>
      </c>
      <c r="O13" s="826">
        <v>2</v>
      </c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</row>
    <row r="14" spans="1:15" s="157" customFormat="1" ht="12" customHeight="1">
      <c r="A14" s="150">
        <v>8</v>
      </c>
      <c r="B14" s="151">
        <v>77</v>
      </c>
      <c r="C14" s="151" t="s">
        <v>83</v>
      </c>
      <c r="D14" s="152" t="s">
        <v>376</v>
      </c>
      <c r="E14" s="152" t="s">
        <v>15</v>
      </c>
      <c r="F14" s="152" t="s">
        <v>377</v>
      </c>
      <c r="G14" s="152" t="s">
        <v>378</v>
      </c>
      <c r="H14" s="152" t="s">
        <v>16</v>
      </c>
      <c r="I14" s="152">
        <v>1972</v>
      </c>
      <c r="J14" s="152" t="s">
        <v>24</v>
      </c>
      <c r="K14" s="152" t="s">
        <v>18</v>
      </c>
      <c r="L14" s="717">
        <v>10</v>
      </c>
      <c r="M14" s="718">
        <v>0.027453703703703702</v>
      </c>
      <c r="N14" s="154">
        <f>M14/10</f>
        <v>0.0027453703703703702</v>
      </c>
      <c r="O14" s="826">
        <v>2</v>
      </c>
    </row>
    <row r="15" spans="1:30" s="156" customFormat="1" ht="13.5" customHeight="1">
      <c r="A15" s="150">
        <v>9</v>
      </c>
      <c r="B15" s="151">
        <v>69</v>
      </c>
      <c r="C15" s="151" t="s">
        <v>84</v>
      </c>
      <c r="D15" s="152" t="s">
        <v>125</v>
      </c>
      <c r="E15" s="152" t="s">
        <v>15</v>
      </c>
      <c r="F15" s="152" t="s">
        <v>126</v>
      </c>
      <c r="G15" s="152" t="s">
        <v>126</v>
      </c>
      <c r="H15" s="152" t="s">
        <v>16</v>
      </c>
      <c r="I15" s="152">
        <v>1972</v>
      </c>
      <c r="J15" s="152" t="s">
        <v>24</v>
      </c>
      <c r="K15" s="152" t="s">
        <v>18</v>
      </c>
      <c r="L15" s="717">
        <v>10</v>
      </c>
      <c r="M15" s="718">
        <v>0.02753472222222222</v>
      </c>
      <c r="N15" s="154">
        <f>M15/10</f>
        <v>0.0027534722222222223</v>
      </c>
      <c r="O15" s="826">
        <v>3</v>
      </c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</row>
    <row r="16" spans="1:15" s="157" customFormat="1" ht="12" customHeight="1">
      <c r="A16" s="150">
        <v>10</v>
      </c>
      <c r="B16" s="151">
        <v>88</v>
      </c>
      <c r="C16" s="151" t="s">
        <v>427</v>
      </c>
      <c r="D16" s="152" t="s">
        <v>175</v>
      </c>
      <c r="E16" s="152" t="s">
        <v>15</v>
      </c>
      <c r="F16" s="152" t="s">
        <v>176</v>
      </c>
      <c r="G16" s="152" t="s">
        <v>176</v>
      </c>
      <c r="H16" s="152" t="s">
        <v>16</v>
      </c>
      <c r="I16" s="152">
        <v>1994</v>
      </c>
      <c r="J16" s="152" t="s">
        <v>17</v>
      </c>
      <c r="K16" s="152" t="s">
        <v>18</v>
      </c>
      <c r="L16" s="717">
        <v>10</v>
      </c>
      <c r="M16" s="718">
        <v>0.02758101851851852</v>
      </c>
      <c r="N16" s="154">
        <f>M16/10</f>
        <v>0.002758101851851852</v>
      </c>
      <c r="O16" s="155">
        <v>3</v>
      </c>
    </row>
    <row r="17" spans="1:30" s="149" customFormat="1" ht="12" customHeight="1">
      <c r="A17" s="150">
        <v>11</v>
      </c>
      <c r="B17" s="151">
        <v>28</v>
      </c>
      <c r="C17" s="151" t="s">
        <v>192</v>
      </c>
      <c r="D17" s="152" t="s">
        <v>303</v>
      </c>
      <c r="E17" s="152" t="s">
        <v>15</v>
      </c>
      <c r="F17" s="152" t="s">
        <v>304</v>
      </c>
      <c r="G17" s="152" t="s">
        <v>213</v>
      </c>
      <c r="H17" s="152" t="s">
        <v>16</v>
      </c>
      <c r="I17" s="152">
        <v>1973</v>
      </c>
      <c r="J17" s="152" t="s">
        <v>24</v>
      </c>
      <c r="K17" s="152" t="s">
        <v>18</v>
      </c>
      <c r="L17" s="717">
        <v>10</v>
      </c>
      <c r="M17" s="718">
        <v>0.029074074074074075</v>
      </c>
      <c r="N17" s="154">
        <f>M17/10</f>
        <v>0.0029074074074074076</v>
      </c>
      <c r="O17" s="826">
        <v>4</v>
      </c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</row>
    <row r="18" spans="1:30" s="541" customFormat="1" ht="12.75">
      <c r="A18" s="150">
        <v>12</v>
      </c>
      <c r="B18" s="158">
        <v>83</v>
      </c>
      <c r="C18" s="158" t="s">
        <v>222</v>
      </c>
      <c r="D18" s="159" t="s">
        <v>383</v>
      </c>
      <c r="E18" s="159" t="s">
        <v>15</v>
      </c>
      <c r="F18" s="159" t="s">
        <v>20</v>
      </c>
      <c r="G18" s="159" t="s">
        <v>20</v>
      </c>
      <c r="H18" s="159" t="s">
        <v>16</v>
      </c>
      <c r="I18" s="159">
        <v>1998</v>
      </c>
      <c r="J18" s="159" t="s">
        <v>17</v>
      </c>
      <c r="K18" s="152" t="s">
        <v>18</v>
      </c>
      <c r="L18" s="717">
        <v>10</v>
      </c>
      <c r="M18" s="718">
        <v>0.029143518518518517</v>
      </c>
      <c r="N18" s="154">
        <f>M18/10</f>
        <v>0.0029143518518518516</v>
      </c>
      <c r="O18" s="826">
        <v>4</v>
      </c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</row>
    <row r="19" spans="1:30" s="149" customFormat="1" ht="12" customHeight="1">
      <c r="A19" s="150">
        <v>13</v>
      </c>
      <c r="B19" s="151">
        <v>39</v>
      </c>
      <c r="C19" s="151" t="s">
        <v>198</v>
      </c>
      <c r="D19" s="152" t="s">
        <v>307</v>
      </c>
      <c r="E19" s="152" t="s">
        <v>15</v>
      </c>
      <c r="F19" s="152" t="s">
        <v>15</v>
      </c>
      <c r="G19" s="152" t="s">
        <v>15</v>
      </c>
      <c r="H19" s="152" t="s">
        <v>16</v>
      </c>
      <c r="I19" s="152">
        <v>1978</v>
      </c>
      <c r="J19" s="152" t="s">
        <v>21</v>
      </c>
      <c r="K19" s="152" t="s">
        <v>18</v>
      </c>
      <c r="L19" s="717">
        <v>10</v>
      </c>
      <c r="M19" s="718">
        <v>0.02954861111111111</v>
      </c>
      <c r="N19" s="154">
        <f>M19/10</f>
        <v>0.002954861111111111</v>
      </c>
      <c r="O19" s="826">
        <v>4</v>
      </c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</row>
    <row r="20" spans="1:30" s="149" customFormat="1" ht="12" customHeight="1">
      <c r="A20" s="150">
        <v>14</v>
      </c>
      <c r="B20" s="151">
        <v>73</v>
      </c>
      <c r="C20" s="151" t="s">
        <v>35</v>
      </c>
      <c r="D20" s="152" t="s">
        <v>305</v>
      </c>
      <c r="E20" s="152" t="s">
        <v>15</v>
      </c>
      <c r="F20" s="152" t="s">
        <v>26</v>
      </c>
      <c r="G20" s="152" t="s">
        <v>162</v>
      </c>
      <c r="H20" s="152" t="s">
        <v>16</v>
      </c>
      <c r="I20" s="152">
        <v>1976</v>
      </c>
      <c r="J20" s="152" t="s">
        <v>24</v>
      </c>
      <c r="K20" s="152" t="s">
        <v>18</v>
      </c>
      <c r="L20" s="717">
        <v>10</v>
      </c>
      <c r="M20" s="718">
        <v>0.02957175925925926</v>
      </c>
      <c r="N20" s="154">
        <f>M20/10</f>
        <v>0.002957175925925926</v>
      </c>
      <c r="O20" s="826">
        <v>5</v>
      </c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</row>
    <row r="21" spans="1:30" s="149" customFormat="1" ht="12" customHeight="1">
      <c r="A21" s="150">
        <v>15</v>
      </c>
      <c r="B21" s="151">
        <v>61</v>
      </c>
      <c r="C21" s="151" t="s">
        <v>25</v>
      </c>
      <c r="D21" s="152" t="s">
        <v>50</v>
      </c>
      <c r="E21" s="152" t="s">
        <v>15</v>
      </c>
      <c r="F21" s="152" t="s">
        <v>124</v>
      </c>
      <c r="G21" s="152" t="s">
        <v>191</v>
      </c>
      <c r="H21" s="152" t="s">
        <v>16</v>
      </c>
      <c r="I21" s="152">
        <v>1972</v>
      </c>
      <c r="J21" s="152" t="s">
        <v>24</v>
      </c>
      <c r="K21" s="152" t="s">
        <v>18</v>
      </c>
      <c r="L21" s="717">
        <v>10</v>
      </c>
      <c r="M21" s="718">
        <v>0.029687500000000002</v>
      </c>
      <c r="N21" s="154">
        <f>M21/10</f>
        <v>0.00296875</v>
      </c>
      <c r="O21" s="826">
        <v>6</v>
      </c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</row>
    <row r="22" spans="1:30" s="149" customFormat="1" ht="12" customHeight="1">
      <c r="A22" s="150">
        <v>16</v>
      </c>
      <c r="B22" s="151">
        <v>64</v>
      </c>
      <c r="C22" s="151" t="s">
        <v>198</v>
      </c>
      <c r="D22" s="152" t="s">
        <v>306</v>
      </c>
      <c r="E22" s="152" t="s">
        <v>15</v>
      </c>
      <c r="F22" s="152" t="s">
        <v>126</v>
      </c>
      <c r="G22" s="152" t="s">
        <v>126</v>
      </c>
      <c r="H22" s="152" t="s">
        <v>16</v>
      </c>
      <c r="I22" s="152">
        <v>1977</v>
      </c>
      <c r="J22" s="152" t="s">
        <v>24</v>
      </c>
      <c r="K22" s="152" t="s">
        <v>18</v>
      </c>
      <c r="L22" s="717">
        <v>10</v>
      </c>
      <c r="M22" s="718">
        <v>0.029791666666666664</v>
      </c>
      <c r="N22" s="154">
        <f>M22/10</f>
        <v>0.0029791666666666664</v>
      </c>
      <c r="O22" s="826">
        <v>7</v>
      </c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</row>
    <row r="23" spans="1:30" s="149" customFormat="1" ht="12" customHeight="1">
      <c r="A23" s="150">
        <v>17</v>
      </c>
      <c r="B23" s="151">
        <v>49</v>
      </c>
      <c r="C23" s="151" t="s">
        <v>168</v>
      </c>
      <c r="D23" s="152" t="s">
        <v>152</v>
      </c>
      <c r="E23" s="152" t="s">
        <v>15</v>
      </c>
      <c r="F23" s="152" t="s">
        <v>266</v>
      </c>
      <c r="G23" s="152" t="s">
        <v>266</v>
      </c>
      <c r="H23" s="152" t="s">
        <v>16</v>
      </c>
      <c r="I23" s="152">
        <v>1970</v>
      </c>
      <c r="J23" s="152" t="s">
        <v>24</v>
      </c>
      <c r="K23" s="152" t="s">
        <v>18</v>
      </c>
      <c r="L23" s="717">
        <v>10</v>
      </c>
      <c r="M23" s="718">
        <v>0.02991898148148148</v>
      </c>
      <c r="N23" s="154">
        <f>M23/10</f>
        <v>0.002991898148148148</v>
      </c>
      <c r="O23" s="826">
        <v>8</v>
      </c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</row>
    <row r="24" spans="1:30" s="149" customFormat="1" ht="12" customHeight="1">
      <c r="A24" s="150">
        <v>18</v>
      </c>
      <c r="B24" s="151">
        <v>90</v>
      </c>
      <c r="C24" s="151" t="s">
        <v>429</v>
      </c>
      <c r="D24" s="152" t="s">
        <v>430</v>
      </c>
      <c r="E24" s="152" t="s">
        <v>15</v>
      </c>
      <c r="F24" s="152" t="s">
        <v>26</v>
      </c>
      <c r="G24" s="152" t="s">
        <v>162</v>
      </c>
      <c r="H24" s="152" t="s">
        <v>16</v>
      </c>
      <c r="I24" s="152">
        <v>1955</v>
      </c>
      <c r="J24" s="152" t="s">
        <v>45</v>
      </c>
      <c r="K24" s="152" t="s">
        <v>18</v>
      </c>
      <c r="L24" s="717">
        <v>10</v>
      </c>
      <c r="M24" s="718">
        <v>0.030185185185185186</v>
      </c>
      <c r="N24" s="154">
        <f>M24/10</f>
        <v>0.0030185185185185185</v>
      </c>
      <c r="O24" s="826">
        <v>2</v>
      </c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</row>
    <row r="25" spans="1:30" s="149" customFormat="1" ht="12" customHeight="1">
      <c r="A25" s="150">
        <v>19</v>
      </c>
      <c r="B25" s="151">
        <v>57</v>
      </c>
      <c r="C25" s="151" t="s">
        <v>25</v>
      </c>
      <c r="D25" s="152" t="s">
        <v>312</v>
      </c>
      <c r="E25" s="152" t="s">
        <v>15</v>
      </c>
      <c r="F25" s="152" t="s">
        <v>124</v>
      </c>
      <c r="G25" s="152" t="s">
        <v>191</v>
      </c>
      <c r="H25" s="152" t="s">
        <v>16</v>
      </c>
      <c r="I25" s="152">
        <v>1979</v>
      </c>
      <c r="J25" s="152" t="s">
        <v>21</v>
      </c>
      <c r="K25" s="152" t="s">
        <v>18</v>
      </c>
      <c r="L25" s="717">
        <v>10</v>
      </c>
      <c r="M25" s="718">
        <v>0.03037037037037037</v>
      </c>
      <c r="N25" s="154">
        <f>M25/10</f>
        <v>0.003037037037037037</v>
      </c>
      <c r="O25" s="826">
        <v>5</v>
      </c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</row>
    <row r="26" spans="1:30" s="149" customFormat="1" ht="12" customHeight="1">
      <c r="A26" s="150">
        <v>20</v>
      </c>
      <c r="B26" s="151">
        <v>33</v>
      </c>
      <c r="C26" s="151" t="s">
        <v>120</v>
      </c>
      <c r="D26" s="152" t="s">
        <v>308</v>
      </c>
      <c r="E26" s="152" t="s">
        <v>15</v>
      </c>
      <c r="F26" s="152" t="s">
        <v>26</v>
      </c>
      <c r="G26" s="152" t="s">
        <v>213</v>
      </c>
      <c r="H26" s="152" t="s">
        <v>16</v>
      </c>
      <c r="I26" s="152">
        <v>1985</v>
      </c>
      <c r="J26" s="152" t="s">
        <v>21</v>
      </c>
      <c r="K26" s="152" t="s">
        <v>18</v>
      </c>
      <c r="L26" s="717">
        <v>10</v>
      </c>
      <c r="M26" s="718">
        <v>0.030520833333333334</v>
      </c>
      <c r="N26" s="154">
        <f>M26/10</f>
        <v>0.0030520833333333333</v>
      </c>
      <c r="O26" s="826">
        <v>6</v>
      </c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</row>
    <row r="27" spans="1:30" s="149" customFormat="1" ht="12" customHeight="1">
      <c r="A27" s="150">
        <v>21</v>
      </c>
      <c r="B27" s="151">
        <v>48</v>
      </c>
      <c r="C27" s="151" t="s">
        <v>25</v>
      </c>
      <c r="D27" s="152" t="s">
        <v>122</v>
      </c>
      <c r="E27" s="152" t="s">
        <v>15</v>
      </c>
      <c r="F27" s="152" t="s">
        <v>123</v>
      </c>
      <c r="G27" s="152" t="s">
        <v>301</v>
      </c>
      <c r="H27" s="152" t="s">
        <v>16</v>
      </c>
      <c r="I27" s="152">
        <v>1981</v>
      </c>
      <c r="J27" s="152" t="s">
        <v>21</v>
      </c>
      <c r="K27" s="152" t="s">
        <v>18</v>
      </c>
      <c r="L27" s="717">
        <v>10</v>
      </c>
      <c r="M27" s="718">
        <v>0.03070601851851852</v>
      </c>
      <c r="N27" s="154">
        <f>M27/10</f>
        <v>0.003070601851851852</v>
      </c>
      <c r="O27" s="826">
        <v>7</v>
      </c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</row>
    <row r="28" spans="1:30" s="149" customFormat="1" ht="12" customHeight="1">
      <c r="A28" s="150">
        <v>22</v>
      </c>
      <c r="B28" s="151">
        <v>38</v>
      </c>
      <c r="C28" s="151" t="s">
        <v>168</v>
      </c>
      <c r="D28" s="152" t="s">
        <v>286</v>
      </c>
      <c r="E28" s="152" t="s">
        <v>15</v>
      </c>
      <c r="F28" s="152" t="s">
        <v>287</v>
      </c>
      <c r="G28" s="152" t="s">
        <v>311</v>
      </c>
      <c r="H28" s="152" t="s">
        <v>16</v>
      </c>
      <c r="I28" s="152">
        <v>1980</v>
      </c>
      <c r="J28" s="152" t="s">
        <v>21</v>
      </c>
      <c r="K28" s="152" t="s">
        <v>18</v>
      </c>
      <c r="L28" s="717">
        <v>10</v>
      </c>
      <c r="M28" s="718">
        <v>0.030810185185185187</v>
      </c>
      <c r="N28" s="154">
        <f>M28/10</f>
        <v>0.0030810185185185185</v>
      </c>
      <c r="O28" s="826">
        <v>8</v>
      </c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</row>
    <row r="29" spans="1:30" s="216" customFormat="1" ht="12" customHeight="1">
      <c r="A29" s="150">
        <v>23</v>
      </c>
      <c r="B29" s="151">
        <v>34</v>
      </c>
      <c r="C29" s="151" t="s">
        <v>198</v>
      </c>
      <c r="D29" s="152" t="s">
        <v>205</v>
      </c>
      <c r="E29" s="152" t="s">
        <v>15</v>
      </c>
      <c r="F29" s="152" t="s">
        <v>206</v>
      </c>
      <c r="G29" s="152" t="s">
        <v>174</v>
      </c>
      <c r="H29" s="152" t="s">
        <v>16</v>
      </c>
      <c r="I29" s="152">
        <v>1968</v>
      </c>
      <c r="J29" s="152" t="s">
        <v>24</v>
      </c>
      <c r="K29" s="152" t="s">
        <v>18</v>
      </c>
      <c r="L29" s="717">
        <v>10</v>
      </c>
      <c r="M29" s="718">
        <v>0.031006944444444445</v>
      </c>
      <c r="N29" s="154">
        <f>M29/10</f>
        <v>0.0031006944444444445</v>
      </c>
      <c r="O29" s="826">
        <v>9</v>
      </c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</row>
    <row r="30" spans="1:30" s="149" customFormat="1" ht="12" customHeight="1">
      <c r="A30" s="150">
        <v>24</v>
      </c>
      <c r="B30" s="151">
        <v>5</v>
      </c>
      <c r="C30" s="151" t="s">
        <v>25</v>
      </c>
      <c r="D30" s="152" t="s">
        <v>170</v>
      </c>
      <c r="E30" s="152" t="s">
        <v>15</v>
      </c>
      <c r="F30" s="152" t="s">
        <v>126</v>
      </c>
      <c r="G30" s="152" t="s">
        <v>208</v>
      </c>
      <c r="H30" s="152" t="s">
        <v>16</v>
      </c>
      <c r="I30" s="152">
        <v>1977</v>
      </c>
      <c r="J30" s="152" t="s">
        <v>24</v>
      </c>
      <c r="K30" s="152" t="s">
        <v>18</v>
      </c>
      <c r="L30" s="717">
        <v>10</v>
      </c>
      <c r="M30" s="718">
        <v>0.031053240740740742</v>
      </c>
      <c r="N30" s="154">
        <f>M30/10</f>
        <v>0.003105324074074074</v>
      </c>
      <c r="O30" s="826">
        <v>10</v>
      </c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</row>
    <row r="31" spans="1:30" s="216" customFormat="1" ht="12" customHeight="1">
      <c r="A31" s="150">
        <v>25</v>
      </c>
      <c r="B31" s="151">
        <v>27</v>
      </c>
      <c r="C31" s="151" t="s">
        <v>33</v>
      </c>
      <c r="D31" s="152" t="s">
        <v>34</v>
      </c>
      <c r="E31" s="152" t="s">
        <v>15</v>
      </c>
      <c r="F31" s="152" t="s">
        <v>26</v>
      </c>
      <c r="G31" s="152" t="s">
        <v>213</v>
      </c>
      <c r="H31" s="152" t="s">
        <v>16</v>
      </c>
      <c r="I31" s="152">
        <v>1958</v>
      </c>
      <c r="J31" s="152" t="s">
        <v>27</v>
      </c>
      <c r="K31" s="152" t="s">
        <v>18</v>
      </c>
      <c r="L31" s="717">
        <v>10</v>
      </c>
      <c r="M31" s="718">
        <v>0.03116898148148148</v>
      </c>
      <c r="N31" s="154">
        <f>M31/10</f>
        <v>0.003116898148148148</v>
      </c>
      <c r="O31" s="826">
        <v>1</v>
      </c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</row>
    <row r="32" spans="1:30" s="149" customFormat="1" ht="12" customHeight="1">
      <c r="A32" s="215">
        <v>1</v>
      </c>
      <c r="B32" s="214">
        <v>59</v>
      </c>
      <c r="C32" s="214" t="s">
        <v>51</v>
      </c>
      <c r="D32" s="210" t="s">
        <v>135</v>
      </c>
      <c r="E32" s="210" t="s">
        <v>15</v>
      </c>
      <c r="F32" s="210" t="s">
        <v>124</v>
      </c>
      <c r="G32" s="210" t="s">
        <v>124</v>
      </c>
      <c r="H32" s="210" t="s">
        <v>36</v>
      </c>
      <c r="I32" s="210">
        <v>1976</v>
      </c>
      <c r="J32" s="210" t="s">
        <v>41</v>
      </c>
      <c r="K32" s="210" t="s">
        <v>18</v>
      </c>
      <c r="L32" s="722">
        <v>10</v>
      </c>
      <c r="M32" s="723">
        <v>0.03199074074074074</v>
      </c>
      <c r="N32" s="212">
        <f>M32/10</f>
        <v>0.0031990740740740742</v>
      </c>
      <c r="O32" s="828">
        <v>1</v>
      </c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</row>
    <row r="33" spans="1:30" s="149" customFormat="1" ht="12" customHeight="1">
      <c r="A33" s="215">
        <v>2</v>
      </c>
      <c r="B33" s="214">
        <v>72</v>
      </c>
      <c r="C33" s="214" t="s">
        <v>313</v>
      </c>
      <c r="D33" s="210" t="s">
        <v>305</v>
      </c>
      <c r="E33" s="210" t="s">
        <v>15</v>
      </c>
      <c r="F33" s="210" t="s">
        <v>26</v>
      </c>
      <c r="G33" s="210" t="s">
        <v>162</v>
      </c>
      <c r="H33" s="210" t="s">
        <v>36</v>
      </c>
      <c r="I33" s="210">
        <v>1977</v>
      </c>
      <c r="J33" s="210" t="s">
        <v>41</v>
      </c>
      <c r="K33" s="210" t="s">
        <v>18</v>
      </c>
      <c r="L33" s="722">
        <v>10</v>
      </c>
      <c r="M33" s="723">
        <v>0.03199074074074074</v>
      </c>
      <c r="N33" s="212">
        <f>M33/10</f>
        <v>0.0031990740740740742</v>
      </c>
      <c r="O33" s="828">
        <v>2</v>
      </c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</row>
    <row r="34" spans="1:30" s="149" customFormat="1" ht="12" customHeight="1">
      <c r="A34" s="150">
        <v>26</v>
      </c>
      <c r="B34" s="151">
        <v>44</v>
      </c>
      <c r="C34" s="151" t="s">
        <v>270</v>
      </c>
      <c r="D34" s="152" t="s">
        <v>315</v>
      </c>
      <c r="E34" s="152" t="s">
        <v>15</v>
      </c>
      <c r="F34" s="152" t="s">
        <v>20</v>
      </c>
      <c r="G34" s="152" t="s">
        <v>316</v>
      </c>
      <c r="H34" s="152" t="s">
        <v>16</v>
      </c>
      <c r="I34" s="152">
        <v>1985</v>
      </c>
      <c r="J34" s="152" t="s">
        <v>21</v>
      </c>
      <c r="K34" s="152" t="s">
        <v>18</v>
      </c>
      <c r="L34" s="717">
        <v>10</v>
      </c>
      <c r="M34" s="718">
        <v>0.03255787037037037</v>
      </c>
      <c r="N34" s="154">
        <f>M34/10</f>
        <v>0.003255787037037037</v>
      </c>
      <c r="O34" s="826">
        <v>9</v>
      </c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</row>
    <row r="35" spans="1:30" s="541" customFormat="1" ht="12.75">
      <c r="A35" s="150">
        <v>27</v>
      </c>
      <c r="B35" s="829">
        <v>87</v>
      </c>
      <c r="C35" s="151" t="s">
        <v>120</v>
      </c>
      <c r="D35" s="152" t="s">
        <v>389</v>
      </c>
      <c r="E35" s="152" t="s">
        <v>15</v>
      </c>
      <c r="F35" s="152" t="s">
        <v>15</v>
      </c>
      <c r="G35" s="152" t="s">
        <v>390</v>
      </c>
      <c r="H35" s="152" t="s">
        <v>16</v>
      </c>
      <c r="I35" s="152">
        <v>1972</v>
      </c>
      <c r="J35" s="825" t="s">
        <v>24</v>
      </c>
      <c r="K35" s="152" t="s">
        <v>18</v>
      </c>
      <c r="L35" s="717">
        <v>10</v>
      </c>
      <c r="M35" s="718">
        <v>0.0328125</v>
      </c>
      <c r="N35" s="154">
        <f>M35/10</f>
        <v>0.0032812500000000003</v>
      </c>
      <c r="O35" s="826">
        <v>11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</row>
    <row r="36" spans="1:30" s="149" customFormat="1" ht="12" customHeight="1">
      <c r="A36" s="150">
        <v>28</v>
      </c>
      <c r="B36" s="151">
        <v>2</v>
      </c>
      <c r="C36" s="151" t="s">
        <v>83</v>
      </c>
      <c r="D36" s="152" t="s">
        <v>203</v>
      </c>
      <c r="E36" s="152" t="s">
        <v>15</v>
      </c>
      <c r="F36" s="152" t="s">
        <v>204</v>
      </c>
      <c r="G36" s="152" t="s">
        <v>162</v>
      </c>
      <c r="H36" s="152" t="s">
        <v>16</v>
      </c>
      <c r="I36" s="152">
        <v>1986</v>
      </c>
      <c r="J36" s="152" t="s">
        <v>21</v>
      </c>
      <c r="K36" s="152" t="s">
        <v>18</v>
      </c>
      <c r="L36" s="717">
        <v>10</v>
      </c>
      <c r="M36" s="718">
        <v>0.0330787037037037</v>
      </c>
      <c r="N36" s="154">
        <f>M36/10</f>
        <v>0.00330787037037037</v>
      </c>
      <c r="O36" s="826">
        <v>10</v>
      </c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</row>
    <row r="37" spans="1:30" s="149" customFormat="1" ht="12" customHeight="1">
      <c r="A37" s="150">
        <v>29</v>
      </c>
      <c r="B37" s="830">
        <v>36</v>
      </c>
      <c r="C37" s="151" t="s">
        <v>85</v>
      </c>
      <c r="D37" s="152" t="s">
        <v>207</v>
      </c>
      <c r="E37" s="152" t="s">
        <v>15</v>
      </c>
      <c r="F37" s="152" t="s">
        <v>173</v>
      </c>
      <c r="G37" s="152" t="s">
        <v>174</v>
      </c>
      <c r="H37" s="152" t="s">
        <v>16</v>
      </c>
      <c r="I37" s="152">
        <v>1966</v>
      </c>
      <c r="J37" s="831" t="s">
        <v>27</v>
      </c>
      <c r="K37" s="152" t="s">
        <v>18</v>
      </c>
      <c r="L37" s="717">
        <v>10</v>
      </c>
      <c r="M37" s="718">
        <v>0.03369212962962963</v>
      </c>
      <c r="N37" s="154">
        <f>M37/10</f>
        <v>0.0033692129629629627</v>
      </c>
      <c r="O37" s="826">
        <v>2</v>
      </c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</row>
    <row r="38" spans="1:30" s="639" customFormat="1" ht="12.75">
      <c r="A38" s="635">
        <v>30</v>
      </c>
      <c r="B38" s="158">
        <v>20</v>
      </c>
      <c r="C38" s="158" t="s">
        <v>211</v>
      </c>
      <c r="D38" s="159" t="s">
        <v>175</v>
      </c>
      <c r="E38" s="159" t="s">
        <v>15</v>
      </c>
      <c r="F38" s="159" t="s">
        <v>176</v>
      </c>
      <c r="G38" s="159" t="s">
        <v>176</v>
      </c>
      <c r="H38" s="159" t="s">
        <v>16</v>
      </c>
      <c r="I38" s="159">
        <v>2003</v>
      </c>
      <c r="J38" s="159" t="s">
        <v>17</v>
      </c>
      <c r="K38" s="159" t="s">
        <v>18</v>
      </c>
      <c r="L38" s="717">
        <v>10</v>
      </c>
      <c r="M38" s="718">
        <v>0.03391203703703704</v>
      </c>
      <c r="N38" s="154">
        <f>M38/10</f>
        <v>0.003391203703703704</v>
      </c>
      <c r="O38" s="826">
        <v>5</v>
      </c>
      <c r="P38" s="850"/>
      <c r="Q38" s="850"/>
      <c r="R38" s="850"/>
      <c r="S38" s="850"/>
      <c r="T38" s="850"/>
      <c r="U38" s="850"/>
      <c r="V38" s="850"/>
      <c r="W38" s="850"/>
      <c r="X38" s="850"/>
      <c r="Y38" s="850"/>
      <c r="Z38" s="850"/>
      <c r="AA38" s="850"/>
      <c r="AB38" s="850"/>
      <c r="AC38" s="850"/>
      <c r="AD38" s="850"/>
    </row>
    <row r="39" spans="1:30" s="149" customFormat="1" ht="12" customHeight="1">
      <c r="A39" s="150">
        <v>31</v>
      </c>
      <c r="B39" s="151">
        <v>55</v>
      </c>
      <c r="C39" s="151" t="s">
        <v>120</v>
      </c>
      <c r="D39" s="152" t="s">
        <v>219</v>
      </c>
      <c r="E39" s="152" t="s">
        <v>15</v>
      </c>
      <c r="F39" s="152" t="s">
        <v>220</v>
      </c>
      <c r="G39" s="152" t="s">
        <v>221</v>
      </c>
      <c r="H39" s="152" t="s">
        <v>16</v>
      </c>
      <c r="I39" s="152">
        <v>1965</v>
      </c>
      <c r="J39" s="152" t="s">
        <v>27</v>
      </c>
      <c r="K39" s="152" t="s">
        <v>18</v>
      </c>
      <c r="L39" s="717">
        <v>10</v>
      </c>
      <c r="M39" s="718">
        <v>0.03439814814814814</v>
      </c>
      <c r="N39" s="154">
        <f>M39/10</f>
        <v>0.0034398148148148144</v>
      </c>
      <c r="O39" s="826">
        <v>3</v>
      </c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</row>
    <row r="40" spans="1:30" s="149" customFormat="1" ht="12" customHeight="1">
      <c r="A40" s="150">
        <v>32</v>
      </c>
      <c r="B40" s="151">
        <v>82</v>
      </c>
      <c r="C40" s="151" t="s">
        <v>392</v>
      </c>
      <c r="D40" s="152" t="s">
        <v>393</v>
      </c>
      <c r="E40" s="152" t="s">
        <v>15</v>
      </c>
      <c r="F40" s="152" t="s">
        <v>394</v>
      </c>
      <c r="G40" s="152" t="s">
        <v>394</v>
      </c>
      <c r="H40" s="152" t="s">
        <v>16</v>
      </c>
      <c r="I40" s="152">
        <v>1957</v>
      </c>
      <c r="J40" s="152" t="s">
        <v>45</v>
      </c>
      <c r="K40" s="152" t="s">
        <v>18</v>
      </c>
      <c r="L40" s="717">
        <v>10</v>
      </c>
      <c r="M40" s="718">
        <v>0.03517361111111111</v>
      </c>
      <c r="N40" s="154">
        <f>M40/10</f>
        <v>0.003517361111111111</v>
      </c>
      <c r="O40" s="826">
        <v>3</v>
      </c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</row>
    <row r="41" spans="1:30" s="149" customFormat="1" ht="12" customHeight="1">
      <c r="A41" s="215">
        <v>3</v>
      </c>
      <c r="B41" s="208">
        <v>31</v>
      </c>
      <c r="C41" s="208" t="s">
        <v>319</v>
      </c>
      <c r="D41" s="209" t="s">
        <v>320</v>
      </c>
      <c r="E41" s="209" t="s">
        <v>15</v>
      </c>
      <c r="F41" s="209" t="s">
        <v>26</v>
      </c>
      <c r="G41" s="209" t="s">
        <v>213</v>
      </c>
      <c r="H41" s="209" t="s">
        <v>36</v>
      </c>
      <c r="I41" s="209">
        <v>1990</v>
      </c>
      <c r="J41" s="209" t="s">
        <v>165</v>
      </c>
      <c r="K41" s="210" t="s">
        <v>18</v>
      </c>
      <c r="L41" s="722">
        <v>10</v>
      </c>
      <c r="M41" s="723">
        <v>0.035208333333333335</v>
      </c>
      <c r="N41" s="212">
        <f>M41/10</f>
        <v>0.0035208333333333333</v>
      </c>
      <c r="O41" s="828">
        <v>1</v>
      </c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</row>
    <row r="42" spans="1:30" s="216" customFormat="1" ht="12" customHeight="1">
      <c r="A42" s="150">
        <v>33</v>
      </c>
      <c r="B42" s="151">
        <v>76</v>
      </c>
      <c r="C42" s="151" t="s">
        <v>404</v>
      </c>
      <c r="D42" s="152" t="s">
        <v>405</v>
      </c>
      <c r="E42" s="152" t="s">
        <v>15</v>
      </c>
      <c r="F42" s="152" t="s">
        <v>20</v>
      </c>
      <c r="G42" s="152" t="s">
        <v>378</v>
      </c>
      <c r="H42" s="152" t="s">
        <v>16</v>
      </c>
      <c r="I42" s="152">
        <v>1976</v>
      </c>
      <c r="J42" s="152" t="s">
        <v>24</v>
      </c>
      <c r="K42" s="152" t="s">
        <v>18</v>
      </c>
      <c r="L42" s="717">
        <v>10</v>
      </c>
      <c r="M42" s="718">
        <v>0.03521990740740741</v>
      </c>
      <c r="N42" s="154">
        <f>M42/10</f>
        <v>0.003521990740740741</v>
      </c>
      <c r="O42" s="826">
        <v>12</v>
      </c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</row>
    <row r="43" spans="1:30" s="639" customFormat="1" ht="12.75">
      <c r="A43" s="635">
        <v>34</v>
      </c>
      <c r="B43" s="158">
        <v>74</v>
      </c>
      <c r="C43" s="158" t="s">
        <v>35</v>
      </c>
      <c r="D43" s="159" t="s">
        <v>322</v>
      </c>
      <c r="E43" s="159" t="s">
        <v>15</v>
      </c>
      <c r="F43" s="159" t="s">
        <v>15</v>
      </c>
      <c r="G43" s="159" t="s">
        <v>15</v>
      </c>
      <c r="H43" s="159" t="s">
        <v>16</v>
      </c>
      <c r="I43" s="159">
        <v>1976</v>
      </c>
      <c r="J43" s="159" t="s">
        <v>24</v>
      </c>
      <c r="K43" s="159" t="s">
        <v>18</v>
      </c>
      <c r="L43" s="713">
        <v>10</v>
      </c>
      <c r="M43" s="714">
        <v>0.035451388888888886</v>
      </c>
      <c r="N43" s="637">
        <f>M43/10</f>
        <v>0.0035451388888888885</v>
      </c>
      <c r="O43" s="824">
        <v>13</v>
      </c>
      <c r="P43" s="850"/>
      <c r="Q43" s="850"/>
      <c r="R43" s="850"/>
      <c r="S43" s="850"/>
      <c r="T43" s="850"/>
      <c r="U43" s="850"/>
      <c r="V43" s="850"/>
      <c r="W43" s="850"/>
      <c r="X43" s="850"/>
      <c r="Y43" s="850"/>
      <c r="Z43" s="850"/>
      <c r="AA43" s="850"/>
      <c r="AB43" s="850"/>
      <c r="AC43" s="850"/>
      <c r="AD43" s="850"/>
    </row>
    <row r="44" spans="1:30" s="216" customFormat="1" ht="12" customHeight="1">
      <c r="A44" s="150">
        <v>35</v>
      </c>
      <c r="B44" s="151">
        <v>45</v>
      </c>
      <c r="C44" s="151" t="s">
        <v>198</v>
      </c>
      <c r="D44" s="152" t="s">
        <v>216</v>
      </c>
      <c r="E44" s="152" t="s">
        <v>15</v>
      </c>
      <c r="F44" s="152" t="s">
        <v>26</v>
      </c>
      <c r="G44" s="152" t="s">
        <v>162</v>
      </c>
      <c r="H44" s="152" t="s">
        <v>16</v>
      </c>
      <c r="I44" s="152">
        <v>1973</v>
      </c>
      <c r="J44" s="152" t="s">
        <v>24</v>
      </c>
      <c r="K44" s="152" t="s">
        <v>18</v>
      </c>
      <c r="L44" s="717">
        <v>10</v>
      </c>
      <c r="M44" s="718">
        <v>0.03556712962962963</v>
      </c>
      <c r="N44" s="154">
        <f>M44/10</f>
        <v>0.003556712962962963</v>
      </c>
      <c r="O44" s="832">
        <v>14</v>
      </c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</row>
    <row r="45" spans="1:30" s="149" customFormat="1" ht="12" customHeight="1">
      <c r="A45" s="150">
        <v>36</v>
      </c>
      <c r="B45" s="151">
        <v>23</v>
      </c>
      <c r="C45" s="151" t="s">
        <v>228</v>
      </c>
      <c r="D45" s="152" t="s">
        <v>229</v>
      </c>
      <c r="E45" s="152" t="s">
        <v>15</v>
      </c>
      <c r="F45" s="152" t="s">
        <v>126</v>
      </c>
      <c r="G45" s="152" t="s">
        <v>126</v>
      </c>
      <c r="H45" s="152" t="s">
        <v>16</v>
      </c>
      <c r="I45" s="152">
        <v>1978</v>
      </c>
      <c r="J45" s="152" t="s">
        <v>21</v>
      </c>
      <c r="K45" s="152" t="s">
        <v>18</v>
      </c>
      <c r="L45" s="717">
        <v>10</v>
      </c>
      <c r="M45" s="718">
        <v>0.03577546296296296</v>
      </c>
      <c r="N45" s="154">
        <f>M45/10</f>
        <v>0.003577546296296296</v>
      </c>
      <c r="O45" s="826">
        <v>11</v>
      </c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</row>
    <row r="46" spans="1:30" s="149" customFormat="1" ht="12" customHeight="1">
      <c r="A46" s="215">
        <v>4</v>
      </c>
      <c r="B46" s="214">
        <v>63</v>
      </c>
      <c r="C46" s="214" t="s">
        <v>210</v>
      </c>
      <c r="D46" s="210" t="s">
        <v>323</v>
      </c>
      <c r="E46" s="210" t="s">
        <v>15</v>
      </c>
      <c r="F46" s="210" t="s">
        <v>126</v>
      </c>
      <c r="G46" s="210" t="s">
        <v>126</v>
      </c>
      <c r="H46" s="210" t="s">
        <v>36</v>
      </c>
      <c r="I46" s="210">
        <v>1983</v>
      </c>
      <c r="J46" s="210" t="s">
        <v>37</v>
      </c>
      <c r="K46" s="210" t="s">
        <v>18</v>
      </c>
      <c r="L46" s="722">
        <v>10</v>
      </c>
      <c r="M46" s="723">
        <v>0.035833333333333335</v>
      </c>
      <c r="N46" s="212">
        <f>M46/10</f>
        <v>0.0035833333333333333</v>
      </c>
      <c r="O46" s="833">
        <v>1</v>
      </c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</row>
    <row r="47" spans="1:30" s="216" customFormat="1" ht="12" customHeight="1">
      <c r="A47" s="150">
        <v>37</v>
      </c>
      <c r="B47" s="151">
        <v>37</v>
      </c>
      <c r="C47" s="151" t="s">
        <v>190</v>
      </c>
      <c r="D47" s="152" t="s">
        <v>172</v>
      </c>
      <c r="E47" s="152" t="s">
        <v>15</v>
      </c>
      <c r="F47" s="152" t="s">
        <v>173</v>
      </c>
      <c r="G47" s="152" t="s">
        <v>174</v>
      </c>
      <c r="H47" s="152" t="s">
        <v>16</v>
      </c>
      <c r="I47" s="152">
        <v>1950</v>
      </c>
      <c r="J47" s="152" t="s">
        <v>45</v>
      </c>
      <c r="K47" s="152" t="s">
        <v>18</v>
      </c>
      <c r="L47" s="717">
        <v>10</v>
      </c>
      <c r="M47" s="718">
        <v>0.03603009259259259</v>
      </c>
      <c r="N47" s="154">
        <f>M47/10</f>
        <v>0.0036030092592592594</v>
      </c>
      <c r="O47" s="826">
        <v>4</v>
      </c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</row>
    <row r="48" spans="1:30" s="216" customFormat="1" ht="12" customHeight="1">
      <c r="A48" s="215">
        <v>5</v>
      </c>
      <c r="B48" s="214">
        <v>17</v>
      </c>
      <c r="C48" s="214" t="s">
        <v>223</v>
      </c>
      <c r="D48" s="210" t="s">
        <v>224</v>
      </c>
      <c r="E48" s="210" t="s">
        <v>15</v>
      </c>
      <c r="F48" s="210" t="s">
        <v>202</v>
      </c>
      <c r="G48" s="210" t="s">
        <v>199</v>
      </c>
      <c r="H48" s="210" t="s">
        <v>36</v>
      </c>
      <c r="I48" s="210">
        <v>2000</v>
      </c>
      <c r="J48" s="210" t="s">
        <v>165</v>
      </c>
      <c r="K48" s="210" t="s">
        <v>18</v>
      </c>
      <c r="L48" s="722">
        <v>10</v>
      </c>
      <c r="M48" s="723">
        <v>0.03701388888888889</v>
      </c>
      <c r="N48" s="212">
        <f>M48/10</f>
        <v>0.0037013888888888886</v>
      </c>
      <c r="O48" s="828">
        <v>2</v>
      </c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</row>
    <row r="49" spans="1:30" s="149" customFormat="1" ht="12" customHeight="1">
      <c r="A49" s="150">
        <v>38</v>
      </c>
      <c r="B49" s="151">
        <v>80</v>
      </c>
      <c r="C49" s="151" t="s">
        <v>38</v>
      </c>
      <c r="D49" s="152" t="s">
        <v>400</v>
      </c>
      <c r="E49" s="152" t="s">
        <v>15</v>
      </c>
      <c r="F49" s="152" t="s">
        <v>20</v>
      </c>
      <c r="G49" s="152" t="s">
        <v>398</v>
      </c>
      <c r="H49" s="152" t="s">
        <v>16</v>
      </c>
      <c r="I49" s="152">
        <v>1968</v>
      </c>
      <c r="J49" s="152" t="s">
        <v>24</v>
      </c>
      <c r="K49" s="152" t="s">
        <v>18</v>
      </c>
      <c r="L49" s="717">
        <v>10</v>
      </c>
      <c r="M49" s="718">
        <v>0.038622685185185184</v>
      </c>
      <c r="N49" s="154">
        <f>M49/10</f>
        <v>0.0038622685185185184</v>
      </c>
      <c r="O49" s="826">
        <v>15</v>
      </c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</row>
    <row r="50" spans="1:30" s="216" customFormat="1" ht="12" customHeight="1">
      <c r="A50" s="150">
        <v>39</v>
      </c>
      <c r="B50" s="151">
        <v>81</v>
      </c>
      <c r="C50" s="151" t="s">
        <v>120</v>
      </c>
      <c r="D50" s="152" t="s">
        <v>402</v>
      </c>
      <c r="E50" s="152" t="s">
        <v>15</v>
      </c>
      <c r="F50" s="152" t="s">
        <v>20</v>
      </c>
      <c r="G50" s="152" t="s">
        <v>398</v>
      </c>
      <c r="H50" s="152" t="s">
        <v>16</v>
      </c>
      <c r="I50" s="152">
        <v>1968</v>
      </c>
      <c r="J50" s="152" t="s">
        <v>24</v>
      </c>
      <c r="K50" s="152" t="s">
        <v>18</v>
      </c>
      <c r="L50" s="717">
        <v>10</v>
      </c>
      <c r="M50" s="718">
        <v>0.03864583333333333</v>
      </c>
      <c r="N50" s="154">
        <f>M50/10</f>
        <v>0.003864583333333333</v>
      </c>
      <c r="O50" s="826">
        <v>16</v>
      </c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</row>
    <row r="51" spans="1:30" s="149" customFormat="1" ht="12" customHeight="1">
      <c r="A51" s="215">
        <v>6</v>
      </c>
      <c r="B51" s="214">
        <v>11</v>
      </c>
      <c r="C51" s="214" t="s">
        <v>326</v>
      </c>
      <c r="D51" s="210" t="s">
        <v>290</v>
      </c>
      <c r="E51" s="210" t="s">
        <v>15</v>
      </c>
      <c r="F51" s="210" t="s">
        <v>202</v>
      </c>
      <c r="G51" s="210" t="s">
        <v>199</v>
      </c>
      <c r="H51" s="210" t="s">
        <v>36</v>
      </c>
      <c r="I51" s="210">
        <v>1978</v>
      </c>
      <c r="J51" s="210" t="s">
        <v>37</v>
      </c>
      <c r="K51" s="210" t="s">
        <v>18</v>
      </c>
      <c r="L51" s="722">
        <v>10</v>
      </c>
      <c r="M51" s="723">
        <v>0.03902777777777778</v>
      </c>
      <c r="N51" s="212">
        <f>M51/10</f>
        <v>0.003902777777777778</v>
      </c>
      <c r="O51" s="833">
        <v>2</v>
      </c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</row>
    <row r="52" spans="1:30" s="149" customFormat="1" ht="12" customHeight="1">
      <c r="A52" s="215">
        <v>7</v>
      </c>
      <c r="B52" s="214">
        <v>35</v>
      </c>
      <c r="C52" s="214" t="s">
        <v>327</v>
      </c>
      <c r="D52" s="210" t="s">
        <v>207</v>
      </c>
      <c r="E52" s="210" t="s">
        <v>15</v>
      </c>
      <c r="F52" s="210" t="s">
        <v>206</v>
      </c>
      <c r="G52" s="210" t="s">
        <v>174</v>
      </c>
      <c r="H52" s="210" t="s">
        <v>36</v>
      </c>
      <c r="I52" s="210">
        <v>1965</v>
      </c>
      <c r="J52" s="210" t="s">
        <v>42</v>
      </c>
      <c r="K52" s="210" t="s">
        <v>18</v>
      </c>
      <c r="L52" s="722">
        <v>10</v>
      </c>
      <c r="M52" s="723">
        <v>0.03923611111111111</v>
      </c>
      <c r="N52" s="212">
        <f>M52/10</f>
        <v>0.003923611111111111</v>
      </c>
      <c r="O52" s="833">
        <v>1</v>
      </c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</row>
    <row r="53" spans="1:30" s="216" customFormat="1" ht="12" customHeight="1">
      <c r="A53" s="215">
        <v>8</v>
      </c>
      <c r="B53" s="214">
        <v>4</v>
      </c>
      <c r="C53" s="214" t="s">
        <v>293</v>
      </c>
      <c r="D53" s="210" t="s">
        <v>330</v>
      </c>
      <c r="E53" s="210" t="s">
        <v>15</v>
      </c>
      <c r="F53" s="210" t="s">
        <v>126</v>
      </c>
      <c r="G53" s="210" t="s">
        <v>126</v>
      </c>
      <c r="H53" s="210" t="s">
        <v>36</v>
      </c>
      <c r="I53" s="210">
        <v>1972</v>
      </c>
      <c r="J53" s="210" t="s">
        <v>41</v>
      </c>
      <c r="K53" s="210" t="s">
        <v>18</v>
      </c>
      <c r="L53" s="722">
        <v>10</v>
      </c>
      <c r="M53" s="723">
        <v>0.042986111111111114</v>
      </c>
      <c r="N53" s="212">
        <f>M53/10</f>
        <v>0.0042986111111111116</v>
      </c>
      <c r="O53" s="828">
        <v>3</v>
      </c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</row>
    <row r="54" spans="1:30" s="216" customFormat="1" ht="12" customHeight="1">
      <c r="A54" s="215">
        <v>9</v>
      </c>
      <c r="B54" s="214">
        <v>3</v>
      </c>
      <c r="C54" s="214" t="s">
        <v>331</v>
      </c>
      <c r="D54" s="210" t="s">
        <v>332</v>
      </c>
      <c r="E54" s="210" t="s">
        <v>15</v>
      </c>
      <c r="F54" s="210" t="s">
        <v>333</v>
      </c>
      <c r="G54" s="210" t="s">
        <v>333</v>
      </c>
      <c r="H54" s="210" t="s">
        <v>36</v>
      </c>
      <c r="I54" s="210">
        <v>1972</v>
      </c>
      <c r="J54" s="210" t="s">
        <v>41</v>
      </c>
      <c r="K54" s="210" t="s">
        <v>18</v>
      </c>
      <c r="L54" s="722">
        <v>10</v>
      </c>
      <c r="M54" s="723">
        <v>0.042986111111111114</v>
      </c>
      <c r="N54" s="212">
        <f>M54/10</f>
        <v>0.0042986111111111116</v>
      </c>
      <c r="O54" s="828">
        <v>4</v>
      </c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</row>
    <row r="55" spans="1:30" s="827" customFormat="1" ht="12" customHeight="1">
      <c r="A55" s="215">
        <v>10</v>
      </c>
      <c r="B55" s="214">
        <v>41</v>
      </c>
      <c r="C55" s="214" t="s">
        <v>328</v>
      </c>
      <c r="D55" s="210" t="s">
        <v>329</v>
      </c>
      <c r="E55" s="210" t="s">
        <v>15</v>
      </c>
      <c r="F55" s="210" t="s">
        <v>15</v>
      </c>
      <c r="G55" s="210" t="s">
        <v>15</v>
      </c>
      <c r="H55" s="210" t="s">
        <v>36</v>
      </c>
      <c r="I55" s="210">
        <v>1980</v>
      </c>
      <c r="J55" s="210" t="s">
        <v>37</v>
      </c>
      <c r="K55" s="210" t="s">
        <v>18</v>
      </c>
      <c r="L55" s="722">
        <v>10</v>
      </c>
      <c r="M55" s="723">
        <v>0.04304398148148148</v>
      </c>
      <c r="N55" s="212">
        <f>M55/10</f>
        <v>0.004304398148148148</v>
      </c>
      <c r="O55" s="828">
        <v>3</v>
      </c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</row>
    <row r="56" spans="1:30" s="149" customFormat="1" ht="12" customHeight="1">
      <c r="A56" s="635">
        <v>40</v>
      </c>
      <c r="B56" s="158">
        <v>54</v>
      </c>
      <c r="C56" s="158" t="s">
        <v>28</v>
      </c>
      <c r="D56" s="159" t="s">
        <v>29</v>
      </c>
      <c r="E56" s="159" t="s">
        <v>15</v>
      </c>
      <c r="F56" s="159" t="s">
        <v>30</v>
      </c>
      <c r="G56" s="159" t="s">
        <v>167</v>
      </c>
      <c r="H56" s="159" t="s">
        <v>16</v>
      </c>
      <c r="I56" s="159">
        <v>1974</v>
      </c>
      <c r="J56" s="159" t="s">
        <v>24</v>
      </c>
      <c r="K56" s="159" t="s">
        <v>18</v>
      </c>
      <c r="L56" s="713">
        <v>12.195</v>
      </c>
      <c r="M56" s="714">
        <v>0.03822916666666667</v>
      </c>
      <c r="N56" s="637">
        <f>M56/12.195</f>
        <v>0.0031348230148968157</v>
      </c>
      <c r="O56" s="638">
        <v>17</v>
      </c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</row>
    <row r="57" spans="1:30" s="149" customFormat="1" ht="12" customHeight="1">
      <c r="A57" s="150">
        <v>41</v>
      </c>
      <c r="B57" s="151">
        <v>58</v>
      </c>
      <c r="C57" s="151" t="s">
        <v>52</v>
      </c>
      <c r="D57" s="152" t="s">
        <v>53</v>
      </c>
      <c r="E57" s="152" t="s">
        <v>15</v>
      </c>
      <c r="F57" s="152" t="s">
        <v>15</v>
      </c>
      <c r="G57" s="152" t="s">
        <v>15</v>
      </c>
      <c r="H57" s="152" t="s">
        <v>16</v>
      </c>
      <c r="I57" s="152">
        <v>1962</v>
      </c>
      <c r="J57" s="152" t="s">
        <v>27</v>
      </c>
      <c r="K57" s="152" t="s">
        <v>18</v>
      </c>
      <c r="L57" s="717">
        <v>6</v>
      </c>
      <c r="M57" s="718">
        <v>0.023622685185185188</v>
      </c>
      <c r="N57" s="154">
        <f>M57/10</f>
        <v>0.0023622685185185188</v>
      </c>
      <c r="O57" s="826">
        <v>4</v>
      </c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</row>
    <row r="58" spans="1:30" s="149" customFormat="1" ht="12" customHeight="1" thickBot="1">
      <c r="A58" s="640">
        <v>42</v>
      </c>
      <c r="B58" s="641">
        <v>56</v>
      </c>
      <c r="C58" s="641" t="s">
        <v>39</v>
      </c>
      <c r="D58" s="642" t="s">
        <v>40</v>
      </c>
      <c r="E58" s="642" t="s">
        <v>15</v>
      </c>
      <c r="F58" s="642" t="s">
        <v>15</v>
      </c>
      <c r="G58" s="642" t="s">
        <v>15</v>
      </c>
      <c r="H58" s="642" t="s">
        <v>16</v>
      </c>
      <c r="I58" s="642">
        <v>1959</v>
      </c>
      <c r="J58" s="642" t="s">
        <v>27</v>
      </c>
      <c r="K58" s="642" t="s">
        <v>18</v>
      </c>
      <c r="L58" s="834">
        <v>6</v>
      </c>
      <c r="M58" s="835">
        <v>0.023622685185185188</v>
      </c>
      <c r="N58" s="644">
        <f>M58/10</f>
        <v>0.0023622685185185188</v>
      </c>
      <c r="O58" s="836">
        <v>5</v>
      </c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</row>
    <row r="59" spans="3:30" s="10" customFormat="1" ht="13.5" thickBot="1">
      <c r="C59" s="2"/>
      <c r="D59" s="2"/>
      <c r="E59" s="2"/>
      <c r="F59" s="2"/>
      <c r="G59" s="2"/>
      <c r="H59" s="2"/>
      <c r="I59" s="2"/>
      <c r="J59" s="2"/>
      <c r="K59" s="2"/>
      <c r="L59" s="735">
        <f>SUM(L7:L58)</f>
        <v>514.1949999999999</v>
      </c>
      <c r="M59" s="647">
        <f>SUM(M7:M58)</f>
        <v>1.6760763888888892</v>
      </c>
      <c r="N59" s="648">
        <f>M59/L59</f>
        <v>0.00325961238224582</v>
      </c>
      <c r="O59" s="847">
        <f>N59*12.195</f>
        <v>0.03975097300148778</v>
      </c>
      <c r="P59" s="610"/>
      <c r="Q59" s="610"/>
      <c r="R59" s="610"/>
      <c r="S59" s="610"/>
      <c r="T59" s="610"/>
      <c r="U59" s="610"/>
      <c r="V59" s="610"/>
      <c r="W59" s="610"/>
      <c r="X59" s="610"/>
      <c r="Y59" s="610"/>
      <c r="Z59" s="610"/>
      <c r="AA59" s="610"/>
      <c r="AB59" s="610"/>
      <c r="AC59" s="610"/>
      <c r="AD59" s="610"/>
    </row>
    <row r="60" spans="1:30" s="203" customFormat="1" ht="13.5" thickBot="1">
      <c r="A60" s="205" t="s">
        <v>161</v>
      </c>
      <c r="J60" s="837"/>
      <c r="K60" s="268"/>
      <c r="M60" s="206"/>
      <c r="N60" s="268"/>
      <c r="O60" s="268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</row>
    <row r="61" spans="1:30" s="203" customFormat="1" ht="35.25" thickBot="1">
      <c r="A61" s="851" t="s">
        <v>49</v>
      </c>
      <c r="B61" s="650" t="s">
        <v>0</v>
      </c>
      <c r="C61" s="651" t="s">
        <v>1</v>
      </c>
      <c r="D61" s="651" t="s">
        <v>2</v>
      </c>
      <c r="E61" s="651" t="s">
        <v>3</v>
      </c>
      <c r="F61" s="651" t="s">
        <v>4</v>
      </c>
      <c r="G61" s="651" t="s">
        <v>5</v>
      </c>
      <c r="H61" s="651" t="s">
        <v>6</v>
      </c>
      <c r="I61" s="651" t="s">
        <v>7</v>
      </c>
      <c r="J61" s="651" t="s">
        <v>8</v>
      </c>
      <c r="K61" s="651" t="s">
        <v>9</v>
      </c>
      <c r="L61" s="651" t="s">
        <v>10</v>
      </c>
      <c r="M61" s="651" t="s">
        <v>11</v>
      </c>
      <c r="N61" s="652" t="s">
        <v>12</v>
      </c>
      <c r="O61" s="838" t="s">
        <v>13</v>
      </c>
      <c r="P61" s="442"/>
      <c r="Q61" s="442"/>
      <c r="R61" s="442"/>
      <c r="S61" s="442"/>
      <c r="T61" s="442"/>
      <c r="U61" s="442"/>
      <c r="V61" s="442"/>
      <c r="W61" s="442"/>
      <c r="X61" s="442"/>
      <c r="Y61" s="442"/>
      <c r="Z61" s="442"/>
      <c r="AA61" s="442"/>
      <c r="AB61" s="442"/>
      <c r="AC61" s="442"/>
      <c r="AD61" s="442"/>
    </row>
    <row r="62" spans="1:30" s="203" customFormat="1" ht="12.75">
      <c r="A62" s="852">
        <v>1</v>
      </c>
      <c r="B62" s="855">
        <v>95</v>
      </c>
      <c r="C62" s="527" t="s">
        <v>475</v>
      </c>
      <c r="D62" s="528" t="s">
        <v>229</v>
      </c>
      <c r="E62" s="528" t="s">
        <v>15</v>
      </c>
      <c r="F62" s="528" t="s">
        <v>126</v>
      </c>
      <c r="G62" s="528" t="s">
        <v>126</v>
      </c>
      <c r="H62" s="528" t="s">
        <v>16</v>
      </c>
      <c r="I62" s="528">
        <v>2004</v>
      </c>
      <c r="J62" s="528" t="s">
        <v>17</v>
      </c>
      <c r="K62" s="529" t="s">
        <v>134</v>
      </c>
      <c r="L62" s="737">
        <v>5</v>
      </c>
      <c r="M62" s="738">
        <v>0.023819444444444445</v>
      </c>
      <c r="N62" s="531">
        <f>M62/5</f>
        <v>0.004763888888888889</v>
      </c>
      <c r="O62" s="839">
        <v>1</v>
      </c>
      <c r="P62" s="442"/>
      <c r="Q62" s="442"/>
      <c r="R62" s="442"/>
      <c r="S62" s="442"/>
      <c r="T62" s="442"/>
      <c r="U62" s="442"/>
      <c r="V62" s="442"/>
      <c r="W62" s="442"/>
      <c r="X62" s="442"/>
      <c r="Y62" s="442"/>
      <c r="Z62" s="442"/>
      <c r="AA62" s="442"/>
      <c r="AB62" s="442"/>
      <c r="AC62" s="442"/>
      <c r="AD62" s="442"/>
    </row>
    <row r="63" spans="1:30" s="203" customFormat="1" ht="12.75">
      <c r="A63" s="852">
        <v>2</v>
      </c>
      <c r="B63" s="855">
        <v>14</v>
      </c>
      <c r="C63" s="527" t="s">
        <v>222</v>
      </c>
      <c r="D63" s="528" t="s">
        <v>201</v>
      </c>
      <c r="E63" s="528" t="s">
        <v>15</v>
      </c>
      <c r="F63" s="528" t="s">
        <v>202</v>
      </c>
      <c r="G63" s="528" t="s">
        <v>199</v>
      </c>
      <c r="H63" s="528" t="s">
        <v>16</v>
      </c>
      <c r="I63" s="528">
        <v>2000</v>
      </c>
      <c r="J63" s="528" t="s">
        <v>17</v>
      </c>
      <c r="K63" s="529" t="s">
        <v>134</v>
      </c>
      <c r="L63" s="737">
        <v>5</v>
      </c>
      <c r="M63" s="738">
        <v>0.02417824074074074</v>
      </c>
      <c r="N63" s="531">
        <f aca="true" t="shared" si="0" ref="N63:N69">M63/5</f>
        <v>0.004835648148148148</v>
      </c>
      <c r="O63" s="839">
        <v>2</v>
      </c>
      <c r="P63" s="442"/>
      <c r="Q63" s="442"/>
      <c r="R63" s="442"/>
      <c r="S63" s="442"/>
      <c r="T63" s="442"/>
      <c r="U63" s="442"/>
      <c r="V63" s="442"/>
      <c r="W63" s="442"/>
      <c r="X63" s="442"/>
      <c r="Y63" s="442"/>
      <c r="Z63" s="442"/>
      <c r="AA63" s="442"/>
      <c r="AB63" s="442"/>
      <c r="AC63" s="442"/>
      <c r="AD63" s="442"/>
    </row>
    <row r="64" spans="1:30" s="219" customFormat="1" ht="12.75">
      <c r="A64" s="853">
        <v>1</v>
      </c>
      <c r="B64" s="856">
        <v>21</v>
      </c>
      <c r="C64" s="208" t="s">
        <v>230</v>
      </c>
      <c r="D64" s="209" t="s">
        <v>229</v>
      </c>
      <c r="E64" s="209" t="s">
        <v>15</v>
      </c>
      <c r="F64" s="209" t="s">
        <v>126</v>
      </c>
      <c r="G64" s="209" t="s">
        <v>209</v>
      </c>
      <c r="H64" s="209" t="s">
        <v>36</v>
      </c>
      <c r="I64" s="209">
        <v>1977</v>
      </c>
      <c r="J64" s="209" t="s">
        <v>41</v>
      </c>
      <c r="K64" s="210" t="s">
        <v>134</v>
      </c>
      <c r="L64" s="741">
        <v>5</v>
      </c>
      <c r="M64" s="742">
        <v>0.024189814814814817</v>
      </c>
      <c r="N64" s="212">
        <f t="shared" si="0"/>
        <v>0.004837962962962963</v>
      </c>
      <c r="O64" s="840">
        <v>1</v>
      </c>
      <c r="P64" s="443"/>
      <c r="Q64" s="443"/>
      <c r="R64" s="443"/>
      <c r="S64" s="443"/>
      <c r="T64" s="443"/>
      <c r="U64" s="443"/>
      <c r="V64" s="443"/>
      <c r="W64" s="443"/>
      <c r="X64" s="443"/>
      <c r="Y64" s="443"/>
      <c r="Z64" s="443"/>
      <c r="AA64" s="443"/>
      <c r="AB64" s="443"/>
      <c r="AC64" s="443"/>
      <c r="AD64" s="443"/>
    </row>
    <row r="65" spans="1:30" s="219" customFormat="1" ht="12.75">
      <c r="A65" s="853">
        <v>2</v>
      </c>
      <c r="B65" s="856">
        <v>60</v>
      </c>
      <c r="C65" s="208" t="s">
        <v>164</v>
      </c>
      <c r="D65" s="209" t="s">
        <v>135</v>
      </c>
      <c r="E65" s="209" t="s">
        <v>15</v>
      </c>
      <c r="F65" s="209" t="s">
        <v>124</v>
      </c>
      <c r="G65" s="209" t="s">
        <v>124</v>
      </c>
      <c r="H65" s="209" t="s">
        <v>36</v>
      </c>
      <c r="I65" s="209">
        <v>2001</v>
      </c>
      <c r="J65" s="209" t="s">
        <v>165</v>
      </c>
      <c r="K65" s="210" t="s">
        <v>134</v>
      </c>
      <c r="L65" s="741">
        <v>5</v>
      </c>
      <c r="M65" s="742">
        <v>0.024525462962962968</v>
      </c>
      <c r="N65" s="212">
        <f t="shared" si="0"/>
        <v>0.004905092592592594</v>
      </c>
      <c r="O65" s="840">
        <v>1</v>
      </c>
      <c r="P65" s="443"/>
      <c r="Q65" s="443"/>
      <c r="R65" s="443"/>
      <c r="S65" s="443"/>
      <c r="T65" s="443"/>
      <c r="U65" s="443"/>
      <c r="V65" s="443"/>
      <c r="W65" s="443"/>
      <c r="X65" s="443"/>
      <c r="Y65" s="443"/>
      <c r="Z65" s="443"/>
      <c r="AA65" s="443"/>
      <c r="AB65" s="443"/>
      <c r="AC65" s="443"/>
      <c r="AD65" s="443"/>
    </row>
    <row r="66" spans="1:30" s="219" customFormat="1" ht="12.75">
      <c r="A66" s="853">
        <v>3</v>
      </c>
      <c r="B66" s="856">
        <v>12</v>
      </c>
      <c r="C66" s="208" t="s">
        <v>293</v>
      </c>
      <c r="D66" s="209" t="s">
        <v>294</v>
      </c>
      <c r="E66" s="209" t="s">
        <v>15</v>
      </c>
      <c r="F66" s="209" t="s">
        <v>202</v>
      </c>
      <c r="G66" s="209" t="s">
        <v>199</v>
      </c>
      <c r="H66" s="209" t="s">
        <v>36</v>
      </c>
      <c r="I66" s="209">
        <v>1978</v>
      </c>
      <c r="J66" s="209" t="s">
        <v>37</v>
      </c>
      <c r="K66" s="209" t="s">
        <v>134</v>
      </c>
      <c r="L66" s="745">
        <v>5</v>
      </c>
      <c r="M66" s="746">
        <v>0.024756944444444443</v>
      </c>
      <c r="N66" s="655">
        <f t="shared" si="0"/>
        <v>0.004951388888888889</v>
      </c>
      <c r="O66" s="841">
        <v>1</v>
      </c>
      <c r="P66" s="443"/>
      <c r="Q66" s="443"/>
      <c r="R66" s="443"/>
      <c r="S66" s="443"/>
      <c r="T66" s="443"/>
      <c r="U66" s="443"/>
      <c r="V66" s="443"/>
      <c r="W66" s="443"/>
      <c r="X66" s="443"/>
      <c r="Y66" s="443"/>
      <c r="Z66" s="443"/>
      <c r="AA66" s="443"/>
      <c r="AB66" s="443"/>
      <c r="AC66" s="443"/>
      <c r="AD66" s="443"/>
    </row>
    <row r="67" spans="1:30" s="219" customFormat="1" ht="12.75">
      <c r="A67" s="853">
        <v>4</v>
      </c>
      <c r="B67" s="856">
        <v>29</v>
      </c>
      <c r="C67" s="208" t="s">
        <v>225</v>
      </c>
      <c r="D67" s="209" t="s">
        <v>226</v>
      </c>
      <c r="E67" s="209" t="s">
        <v>15</v>
      </c>
      <c r="F67" s="209" t="s">
        <v>227</v>
      </c>
      <c r="G67" s="209" t="s">
        <v>227</v>
      </c>
      <c r="H67" s="209" t="s">
        <v>36</v>
      </c>
      <c r="I67" s="209">
        <v>1973</v>
      </c>
      <c r="J67" s="209" t="s">
        <v>41</v>
      </c>
      <c r="K67" s="210" t="s">
        <v>134</v>
      </c>
      <c r="L67" s="741">
        <v>5</v>
      </c>
      <c r="M67" s="742">
        <v>0.029687500000000002</v>
      </c>
      <c r="N67" s="212">
        <f t="shared" si="0"/>
        <v>0.0059375</v>
      </c>
      <c r="O67" s="840">
        <v>2</v>
      </c>
      <c r="P67" s="443"/>
      <c r="Q67" s="443"/>
      <c r="R67" s="443"/>
      <c r="S67" s="443"/>
      <c r="T67" s="443"/>
      <c r="U67" s="443"/>
      <c r="V67" s="443"/>
      <c r="W67" s="443"/>
      <c r="X67" s="443"/>
      <c r="Y67" s="443"/>
      <c r="Z67" s="443"/>
      <c r="AA67" s="443"/>
      <c r="AB67" s="443"/>
      <c r="AC67" s="443"/>
      <c r="AD67" s="443"/>
    </row>
    <row r="68" spans="1:30" s="219" customFormat="1" ht="12.75">
      <c r="A68" s="853">
        <v>5</v>
      </c>
      <c r="B68" s="856">
        <v>53</v>
      </c>
      <c r="C68" s="208" t="s">
        <v>295</v>
      </c>
      <c r="D68" s="209" t="s">
        <v>40</v>
      </c>
      <c r="E68" s="209" t="s">
        <v>15</v>
      </c>
      <c r="F68" s="209" t="s">
        <v>15</v>
      </c>
      <c r="G68" s="209" t="s">
        <v>15</v>
      </c>
      <c r="H68" s="209" t="s">
        <v>36</v>
      </c>
      <c r="I68" s="209">
        <v>1962</v>
      </c>
      <c r="J68" s="209" t="s">
        <v>42</v>
      </c>
      <c r="K68" s="210" t="s">
        <v>134</v>
      </c>
      <c r="L68" s="741">
        <v>5</v>
      </c>
      <c r="M68" s="742">
        <v>0.029687500000000002</v>
      </c>
      <c r="N68" s="212">
        <f t="shared" si="0"/>
        <v>0.0059375</v>
      </c>
      <c r="O68" s="840">
        <v>1</v>
      </c>
      <c r="P68" s="443"/>
      <c r="Q68" s="443"/>
      <c r="R68" s="443"/>
      <c r="S68" s="443"/>
      <c r="T68" s="443"/>
      <c r="U68" s="443"/>
      <c r="V68" s="443"/>
      <c r="W68" s="443"/>
      <c r="X68" s="443"/>
      <c r="Y68" s="443"/>
      <c r="Z68" s="443"/>
      <c r="AA68" s="443"/>
      <c r="AB68" s="443"/>
      <c r="AC68" s="443"/>
      <c r="AD68" s="443"/>
    </row>
    <row r="69" spans="1:30" s="219" customFormat="1" ht="13.5" thickBot="1">
      <c r="A69" s="854">
        <v>3</v>
      </c>
      <c r="B69" s="857">
        <v>52</v>
      </c>
      <c r="C69" s="534" t="s">
        <v>136</v>
      </c>
      <c r="D69" s="535" t="s">
        <v>137</v>
      </c>
      <c r="E69" s="535" t="s">
        <v>15</v>
      </c>
      <c r="F69" s="535" t="s">
        <v>15</v>
      </c>
      <c r="G69" s="535" t="s">
        <v>15</v>
      </c>
      <c r="H69" s="535" t="s">
        <v>16</v>
      </c>
      <c r="I69" s="535">
        <v>1941</v>
      </c>
      <c r="J69" s="535" t="s">
        <v>121</v>
      </c>
      <c r="K69" s="536" t="s">
        <v>134</v>
      </c>
      <c r="L69" s="749">
        <v>5</v>
      </c>
      <c r="M69" s="750">
        <v>0.03131944444444445</v>
      </c>
      <c r="N69" s="538">
        <f t="shared" si="0"/>
        <v>0.00626388888888889</v>
      </c>
      <c r="O69" s="842">
        <v>1</v>
      </c>
      <c r="P69" s="443"/>
      <c r="Q69" s="443"/>
      <c r="R69" s="443"/>
      <c r="S69" s="443"/>
      <c r="T69" s="443"/>
      <c r="U69" s="443"/>
      <c r="V69" s="443"/>
      <c r="W69" s="443"/>
      <c r="X69" s="443"/>
      <c r="Y69" s="443"/>
      <c r="Z69" s="443"/>
      <c r="AA69" s="443"/>
      <c r="AB69" s="443"/>
      <c r="AC69" s="443"/>
      <c r="AD69" s="443"/>
    </row>
    <row r="70" spans="1:30" s="203" customFormat="1" ht="13.5" thickBot="1">
      <c r="A70" s="516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753">
        <f>SUM(L62:L69)</f>
        <v>40</v>
      </c>
      <c r="M70" s="658">
        <f>SUM(M62:M69)</f>
        <v>0.21216435185185187</v>
      </c>
      <c r="N70" s="659">
        <f>M70/L70</f>
        <v>0.005304108796296296</v>
      </c>
      <c r="O70" s="848">
        <f>N70*6.0975</f>
        <v>0.032341803385416666</v>
      </c>
      <c r="P70" s="442"/>
      <c r="Q70" s="442"/>
      <c r="R70" s="442"/>
      <c r="S70" s="442"/>
      <c r="T70" s="442"/>
      <c r="U70" s="442"/>
      <c r="V70" s="442"/>
      <c r="W70" s="442"/>
      <c r="X70" s="442"/>
      <c r="Y70" s="442"/>
      <c r="Z70" s="442"/>
      <c r="AA70" s="442"/>
      <c r="AB70" s="442"/>
      <c r="AC70" s="442"/>
      <c r="AD70" s="442"/>
    </row>
    <row r="71" spans="1:30" s="270" customFormat="1" ht="13.5" thickBot="1">
      <c r="A71" s="269" t="s">
        <v>235</v>
      </c>
      <c r="M71" s="271"/>
      <c r="P71" s="616"/>
      <c r="Q71" s="616"/>
      <c r="R71" s="616"/>
      <c r="S71" s="616"/>
      <c r="T71" s="616"/>
      <c r="U71" s="616"/>
      <c r="V71" s="616"/>
      <c r="W71" s="616"/>
      <c r="X71" s="616"/>
      <c r="Y71" s="616"/>
      <c r="Z71" s="616"/>
      <c r="AA71" s="616"/>
      <c r="AB71" s="616"/>
      <c r="AC71" s="616"/>
      <c r="AD71" s="616"/>
    </row>
    <row r="72" spans="1:30" s="270" customFormat="1" ht="35.25" thickBot="1">
      <c r="A72" s="843" t="s">
        <v>49</v>
      </c>
      <c r="B72" s="844" t="s">
        <v>0</v>
      </c>
      <c r="C72" s="844" t="s">
        <v>1</v>
      </c>
      <c r="D72" s="844" t="s">
        <v>2</v>
      </c>
      <c r="E72" s="844" t="s">
        <v>3</v>
      </c>
      <c r="F72" s="844" t="s">
        <v>4</v>
      </c>
      <c r="G72" s="844" t="s">
        <v>5</v>
      </c>
      <c r="H72" s="844" t="s">
        <v>6</v>
      </c>
      <c r="I72" s="844" t="s">
        <v>7</v>
      </c>
      <c r="J72" s="844" t="s">
        <v>8</v>
      </c>
      <c r="K72" s="844" t="s">
        <v>9</v>
      </c>
      <c r="L72" s="844" t="s">
        <v>10</v>
      </c>
      <c r="M72" s="844" t="s">
        <v>11</v>
      </c>
      <c r="N72" s="845" t="s">
        <v>12</v>
      </c>
      <c r="O72" s="846" t="s">
        <v>13</v>
      </c>
      <c r="P72" s="616"/>
      <c r="Q72" s="616"/>
      <c r="R72" s="616"/>
      <c r="S72" s="616"/>
      <c r="T72" s="616"/>
      <c r="U72" s="616"/>
      <c r="V72" s="616"/>
      <c r="W72" s="616"/>
      <c r="X72" s="616"/>
      <c r="Y72" s="616"/>
      <c r="Z72" s="616"/>
      <c r="AA72" s="616"/>
      <c r="AB72" s="616"/>
      <c r="AC72" s="616"/>
      <c r="AD72" s="616"/>
    </row>
    <row r="73" spans="1:30" s="703" customFormat="1" ht="12.75">
      <c r="A73" s="281">
        <v>1</v>
      </c>
      <c r="B73" s="282">
        <v>42</v>
      </c>
      <c r="C73" s="282" t="s">
        <v>285</v>
      </c>
      <c r="D73" s="283" t="s">
        <v>286</v>
      </c>
      <c r="E73" s="283" t="s">
        <v>15</v>
      </c>
      <c r="F73" s="283" t="s">
        <v>287</v>
      </c>
      <c r="G73" s="283" t="s">
        <v>409</v>
      </c>
      <c r="H73" s="283" t="s">
        <v>16</v>
      </c>
      <c r="I73" s="283">
        <v>2004</v>
      </c>
      <c r="J73" s="283" t="s">
        <v>231</v>
      </c>
      <c r="K73" s="283" t="s">
        <v>163</v>
      </c>
      <c r="L73" s="283">
        <v>2</v>
      </c>
      <c r="M73" s="284">
        <v>0.005509259259259259</v>
      </c>
      <c r="N73" s="285">
        <f>M73/L73</f>
        <v>0.0027546296296296294</v>
      </c>
      <c r="O73" s="286">
        <v>1</v>
      </c>
      <c r="P73" s="617"/>
      <c r="Q73" s="617"/>
      <c r="R73" s="617"/>
      <c r="S73" s="617"/>
      <c r="T73" s="617"/>
      <c r="U73" s="617"/>
      <c r="V73" s="617"/>
      <c r="W73" s="617"/>
      <c r="X73" s="617"/>
      <c r="Y73" s="617"/>
      <c r="Z73" s="617"/>
      <c r="AA73" s="617"/>
      <c r="AB73" s="617"/>
      <c r="AC73" s="617"/>
      <c r="AD73" s="617"/>
    </row>
    <row r="74" spans="1:30" s="287" customFormat="1" ht="12.75">
      <c r="A74" s="281">
        <v>2</v>
      </c>
      <c r="B74" s="282">
        <v>18</v>
      </c>
      <c r="C74" s="282" t="s">
        <v>410</v>
      </c>
      <c r="D74" s="283" t="s">
        <v>224</v>
      </c>
      <c r="E74" s="283" t="s">
        <v>15</v>
      </c>
      <c r="F74" s="283" t="s">
        <v>202</v>
      </c>
      <c r="G74" s="283" t="s">
        <v>199</v>
      </c>
      <c r="H74" s="283" t="s">
        <v>16</v>
      </c>
      <c r="I74" s="283">
        <v>2004</v>
      </c>
      <c r="J74" s="283" t="s">
        <v>231</v>
      </c>
      <c r="K74" s="283" t="s">
        <v>163</v>
      </c>
      <c r="L74" s="283">
        <v>2</v>
      </c>
      <c r="M74" s="284">
        <v>0.006018518518518518</v>
      </c>
      <c r="N74" s="285">
        <f aca="true" t="shared" si="1" ref="N74:N79">M74/L74</f>
        <v>0.003009259259259259</v>
      </c>
      <c r="O74" s="286">
        <v>2</v>
      </c>
      <c r="P74" s="617"/>
      <c r="Q74" s="617"/>
      <c r="R74" s="617"/>
      <c r="S74" s="617"/>
      <c r="T74" s="617"/>
      <c r="U74" s="617"/>
      <c r="V74" s="617"/>
      <c r="W74" s="617"/>
      <c r="X74" s="617"/>
      <c r="Y74" s="617"/>
      <c r="Z74" s="617"/>
      <c r="AA74" s="617"/>
      <c r="AB74" s="617"/>
      <c r="AC74" s="617"/>
      <c r="AD74" s="617"/>
    </row>
    <row r="75" spans="1:30" s="287" customFormat="1" ht="12.75">
      <c r="A75" s="281">
        <v>3</v>
      </c>
      <c r="B75" s="282">
        <v>15</v>
      </c>
      <c r="C75" s="282" t="s">
        <v>232</v>
      </c>
      <c r="D75" s="283" t="s">
        <v>224</v>
      </c>
      <c r="E75" s="283" t="s">
        <v>15</v>
      </c>
      <c r="F75" s="283" t="s">
        <v>202</v>
      </c>
      <c r="G75" s="283" t="s">
        <v>199</v>
      </c>
      <c r="H75" s="283" t="s">
        <v>16</v>
      </c>
      <c r="I75" s="283">
        <v>2008</v>
      </c>
      <c r="J75" s="283" t="s">
        <v>231</v>
      </c>
      <c r="K75" s="283" t="s">
        <v>163</v>
      </c>
      <c r="L75" s="283">
        <v>2</v>
      </c>
      <c r="M75" s="284">
        <v>0.0060648148148148145</v>
      </c>
      <c r="N75" s="285">
        <f t="shared" si="1"/>
        <v>0.0030324074074074073</v>
      </c>
      <c r="O75" s="286">
        <v>3</v>
      </c>
      <c r="P75" s="617"/>
      <c r="Q75" s="617"/>
      <c r="R75" s="617"/>
      <c r="S75" s="617"/>
      <c r="T75" s="617"/>
      <c r="U75" s="617"/>
      <c r="V75" s="617"/>
      <c r="W75" s="617"/>
      <c r="X75" s="617"/>
      <c r="Y75" s="617"/>
      <c r="Z75" s="617"/>
      <c r="AA75" s="617"/>
      <c r="AB75" s="617"/>
      <c r="AC75" s="617"/>
      <c r="AD75" s="617"/>
    </row>
    <row r="76" spans="1:30" s="544" customFormat="1" ht="12.75">
      <c r="A76" s="215">
        <v>1</v>
      </c>
      <c r="B76" s="485">
        <v>13</v>
      </c>
      <c r="C76" s="485" t="s">
        <v>289</v>
      </c>
      <c r="D76" s="263" t="s">
        <v>290</v>
      </c>
      <c r="E76" s="517" t="s">
        <v>15</v>
      </c>
      <c r="F76" s="263" t="s">
        <v>291</v>
      </c>
      <c r="G76" s="263" t="s">
        <v>199</v>
      </c>
      <c r="H76" s="210" t="s">
        <v>36</v>
      </c>
      <c r="I76" s="263">
        <v>2005</v>
      </c>
      <c r="J76" s="210" t="s">
        <v>336</v>
      </c>
      <c r="K76" s="210" t="s">
        <v>163</v>
      </c>
      <c r="L76" s="210">
        <v>2</v>
      </c>
      <c r="M76" s="417">
        <v>0.006423611111111112</v>
      </c>
      <c r="N76" s="518">
        <f t="shared" si="1"/>
        <v>0.003211805555555556</v>
      </c>
      <c r="O76" s="217">
        <v>1</v>
      </c>
      <c r="P76" s="618"/>
      <c r="Q76" s="618"/>
      <c r="R76" s="618"/>
      <c r="S76" s="618"/>
      <c r="T76" s="618"/>
      <c r="U76" s="618"/>
      <c r="V76" s="618"/>
      <c r="W76" s="618"/>
      <c r="X76" s="618"/>
      <c r="Y76" s="618"/>
      <c r="Z76" s="618"/>
      <c r="AA76" s="618"/>
      <c r="AB76" s="618"/>
      <c r="AC76" s="618"/>
      <c r="AD76" s="618"/>
    </row>
    <row r="77" spans="1:30" s="703" customFormat="1" ht="12.75">
      <c r="A77" s="281">
        <v>4</v>
      </c>
      <c r="B77" s="282">
        <v>71</v>
      </c>
      <c r="C77" s="282" t="s">
        <v>189</v>
      </c>
      <c r="D77" s="283" t="s">
        <v>233</v>
      </c>
      <c r="E77" s="283" t="s">
        <v>15</v>
      </c>
      <c r="F77" s="283" t="s">
        <v>234</v>
      </c>
      <c r="G77" s="283" t="s">
        <v>234</v>
      </c>
      <c r="H77" s="283" t="s">
        <v>16</v>
      </c>
      <c r="I77" s="283">
        <v>2002</v>
      </c>
      <c r="J77" s="283" t="s">
        <v>231</v>
      </c>
      <c r="K77" s="283" t="s">
        <v>163</v>
      </c>
      <c r="L77" s="283">
        <v>2</v>
      </c>
      <c r="M77" s="284">
        <v>0.006458333333333333</v>
      </c>
      <c r="N77" s="285">
        <f>M77/L77</f>
        <v>0.0032291666666666666</v>
      </c>
      <c r="O77" s="286">
        <v>4</v>
      </c>
      <c r="P77" s="617"/>
      <c r="Q77" s="617"/>
      <c r="R77" s="617"/>
      <c r="S77" s="617"/>
      <c r="T77" s="617"/>
      <c r="U77" s="617"/>
      <c r="V77" s="617"/>
      <c r="W77" s="617"/>
      <c r="X77" s="617"/>
      <c r="Y77" s="617"/>
      <c r="Z77" s="617"/>
      <c r="AA77" s="617"/>
      <c r="AB77" s="617"/>
      <c r="AC77" s="617"/>
      <c r="AD77" s="617"/>
    </row>
    <row r="78" spans="1:30" s="754" customFormat="1" ht="13.5" thickBot="1">
      <c r="A78" s="292">
        <v>5</v>
      </c>
      <c r="B78" s="293">
        <v>96</v>
      </c>
      <c r="C78" s="293" t="s">
        <v>270</v>
      </c>
      <c r="D78" s="294" t="s">
        <v>476</v>
      </c>
      <c r="E78" s="294" t="s">
        <v>15</v>
      </c>
      <c r="F78" s="294" t="s">
        <v>448</v>
      </c>
      <c r="G78" s="294" t="s">
        <v>448</v>
      </c>
      <c r="H78" s="294" t="s">
        <v>16</v>
      </c>
      <c r="I78" s="294">
        <v>2004</v>
      </c>
      <c r="J78" s="294" t="s">
        <v>231</v>
      </c>
      <c r="K78" s="294" t="s">
        <v>163</v>
      </c>
      <c r="L78" s="294">
        <v>2</v>
      </c>
      <c r="M78" s="295">
        <v>0.0069097222222222225</v>
      </c>
      <c r="N78" s="296">
        <f>M78/L78</f>
        <v>0.0034548611111111112</v>
      </c>
      <c r="O78" s="297">
        <v>5</v>
      </c>
      <c r="P78" s="617"/>
      <c r="Q78" s="617"/>
      <c r="R78" s="617"/>
      <c r="S78" s="617"/>
      <c r="T78" s="617"/>
      <c r="U78" s="617"/>
      <c r="V78" s="617"/>
      <c r="W78" s="617"/>
      <c r="X78" s="617"/>
      <c r="Y78" s="617"/>
      <c r="Z78" s="617"/>
      <c r="AA78" s="617"/>
      <c r="AB78" s="617"/>
      <c r="AC78" s="617"/>
      <c r="AD78" s="617"/>
    </row>
    <row r="79" spans="1:30" s="287" customFormat="1" ht="13.5" thickBot="1">
      <c r="A79" s="298"/>
      <c r="L79" s="662">
        <f>SUM(L73:L78)</f>
        <v>12</v>
      </c>
      <c r="M79" s="663">
        <f>SUM(M73:M78)</f>
        <v>0.037384259259259256</v>
      </c>
      <c r="N79" s="664">
        <f t="shared" si="1"/>
        <v>0.003115354938271605</v>
      </c>
      <c r="O79" s="849">
        <f>N79*2</f>
        <v>0.00623070987654321</v>
      </c>
      <c r="P79" s="617"/>
      <c r="Q79" s="617"/>
      <c r="R79" s="617"/>
      <c r="S79" s="617"/>
      <c r="T79" s="617"/>
      <c r="U79" s="617"/>
      <c r="V79" s="617"/>
      <c r="W79" s="617"/>
      <c r="X79" s="617"/>
      <c r="Y79" s="617"/>
      <c r="Z79" s="617"/>
      <c r="AA79" s="617"/>
      <c r="AB79" s="617"/>
      <c r="AC79" s="617"/>
      <c r="AD79" s="617"/>
    </row>
    <row r="80" spans="1:13" ht="12.75">
      <c r="A80" s="8" t="s">
        <v>46</v>
      </c>
      <c r="M80" s="226"/>
    </row>
    <row r="81" spans="1:14" ht="12.75">
      <c r="A81" s="9" t="s">
        <v>477</v>
      </c>
      <c r="B81" s="10"/>
      <c r="M81" s="226"/>
      <c r="N81" s="226"/>
    </row>
    <row r="82" spans="1:14" ht="12.75">
      <c r="A82" s="9" t="s">
        <v>478</v>
      </c>
      <c r="M82" s="226"/>
      <c r="N82" s="226"/>
    </row>
    <row r="83" spans="1:15" ht="12.75">
      <c r="A83" s="9" t="s">
        <v>47</v>
      </c>
      <c r="B83" s="10"/>
      <c r="N83" s="106"/>
      <c r="O83" s="106"/>
    </row>
    <row r="84" spans="1:15" ht="12.75">
      <c r="A84" s="108" t="s">
        <v>479</v>
      </c>
      <c r="B84" s="109"/>
      <c r="M84" s="106"/>
      <c r="N84" s="106"/>
      <c r="O84" s="106"/>
    </row>
    <row r="85" spans="1:2" ht="12.75">
      <c r="A85" s="9" t="s">
        <v>480</v>
      </c>
      <c r="B85" s="10"/>
    </row>
    <row r="86" spans="1:2" ht="12.75">
      <c r="A86" s="9" t="s">
        <v>481</v>
      </c>
      <c r="B86" s="10"/>
    </row>
    <row r="87" ht="12.75">
      <c r="A87" s="160" t="s">
        <v>482</v>
      </c>
    </row>
    <row r="88" ht="12.75">
      <c r="A88" s="160" t="s">
        <v>483</v>
      </c>
    </row>
    <row r="89" ht="12.75">
      <c r="A89" s="666" t="s">
        <v>484</v>
      </c>
    </row>
    <row r="90" spans="13:15" ht="12.75">
      <c r="M90" s="519"/>
      <c r="N90" s="106"/>
      <c r="O90" s="106"/>
    </row>
    <row r="91" spans="13:15" ht="12.75">
      <c r="M91" s="519"/>
      <c r="N91" s="106"/>
      <c r="O91" s="106"/>
    </row>
    <row r="92" ht="12.75">
      <c r="M92" s="106"/>
    </row>
    <row r="93" ht="12.75">
      <c r="M93" s="519"/>
    </row>
    <row r="94" ht="12.75">
      <c r="M94" s="10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Q198"/>
  <sheetViews>
    <sheetView tabSelected="1" zoomScalePageLayoutView="0" workbookViewId="0" topLeftCell="A94">
      <selection activeCell="R114" sqref="R114"/>
    </sheetView>
  </sheetViews>
  <sheetFormatPr defaultColWidth="9.140625" defaultRowHeight="12.75"/>
  <cols>
    <col min="1" max="1" width="4.421875" style="19" customWidth="1"/>
    <col min="2" max="2" width="6.28125" style="15" customWidth="1"/>
    <col min="3" max="3" width="20.00390625" style="19" customWidth="1"/>
    <col min="4" max="4" width="10.57421875" style="13" customWidth="1"/>
    <col min="5" max="5" width="9.421875" style="14" hidden="1" customWidth="1"/>
    <col min="6" max="6" width="12.57421875" style="14" customWidth="1"/>
    <col min="7" max="7" width="11.7109375" style="15" customWidth="1"/>
    <col min="8" max="8" width="10.421875" style="15" customWidth="1"/>
    <col min="9" max="9" width="4.8515625" style="19" customWidth="1"/>
    <col min="10" max="10" width="4.7109375" style="105" customWidth="1"/>
    <col min="11" max="13" width="4.7109375" style="19" customWidth="1"/>
    <col min="14" max="14" width="7.7109375" style="19" customWidth="1"/>
    <col min="15" max="15" width="4.7109375" style="19" customWidth="1"/>
    <col min="16" max="16" width="6.140625" style="19" customWidth="1"/>
    <col min="17" max="17" width="7.140625" style="19" customWidth="1"/>
    <col min="18" max="18" width="30.7109375" style="29" customWidth="1"/>
    <col min="19" max="19" width="9.140625" style="15" customWidth="1"/>
    <col min="20" max="20" width="4.28125" style="15" customWidth="1"/>
    <col min="21" max="21" width="9.00390625" style="15" customWidth="1"/>
    <col min="22" max="22" width="9.28125" style="15" customWidth="1"/>
    <col min="23" max="23" width="4.140625" style="15" customWidth="1"/>
    <col min="24" max="24" width="9.00390625" style="15" customWidth="1"/>
    <col min="25" max="25" width="10.57421875" style="15" customWidth="1"/>
    <col min="26" max="26" width="4.8515625" style="15" customWidth="1"/>
    <col min="27" max="27" width="9.28125" style="15" customWidth="1"/>
    <col min="28" max="28" width="9.7109375" style="14" customWidth="1"/>
    <col min="29" max="29" width="8.421875" style="755" customWidth="1"/>
    <col min="30" max="30" width="9.8515625" style="15" customWidth="1"/>
    <col min="31" max="31" width="11.7109375" style="756" customWidth="1"/>
    <col min="32" max="32" width="8.57421875" style="756" customWidth="1"/>
    <col min="33" max="33" width="9.57421875" style="756" customWidth="1"/>
    <col min="34" max="95" width="9.140625" style="18" customWidth="1"/>
    <col min="96" max="16384" width="9.140625" style="19" customWidth="1"/>
  </cols>
  <sheetData>
    <row r="1" spans="1:23" ht="17.25" customHeight="1" thickBot="1">
      <c r="A1" s="1" t="s">
        <v>279</v>
      </c>
      <c r="B1" s="11"/>
      <c r="C1" s="12"/>
      <c r="I1" s="12"/>
      <c r="J1" s="16"/>
      <c r="K1" s="12"/>
      <c r="L1" s="12"/>
      <c r="M1" s="12"/>
      <c r="N1" s="12"/>
      <c r="O1" s="12"/>
      <c r="P1" s="12"/>
      <c r="Q1" s="12"/>
      <c r="R1" s="12"/>
      <c r="S1" s="11"/>
      <c r="T1" s="11"/>
      <c r="U1" s="17"/>
      <c r="W1" s="11"/>
    </row>
    <row r="2" spans="1:95" s="29" customFormat="1" ht="26.25" customHeight="1" thickBot="1">
      <c r="A2" s="20"/>
      <c r="B2" s="11"/>
      <c r="C2" s="12"/>
      <c r="D2" s="21" t="s">
        <v>73</v>
      </c>
      <c r="E2" s="22"/>
      <c r="F2" s="22"/>
      <c r="G2" s="23" t="s">
        <v>69</v>
      </c>
      <c r="H2" s="24" t="s">
        <v>74</v>
      </c>
      <c r="I2" s="12"/>
      <c r="J2" s="16"/>
      <c r="K2" s="12"/>
      <c r="L2" s="12"/>
      <c r="M2" s="12"/>
      <c r="N2" s="12"/>
      <c r="O2" s="12"/>
      <c r="P2" s="12"/>
      <c r="Q2" s="12"/>
      <c r="R2" s="112"/>
      <c r="S2" s="115" t="s">
        <v>79</v>
      </c>
      <c r="T2" s="39"/>
      <c r="U2" s="116" t="s">
        <v>361</v>
      </c>
      <c r="V2" s="25" t="s">
        <v>82</v>
      </c>
      <c r="W2" s="26"/>
      <c r="X2" s="27" t="s">
        <v>362</v>
      </c>
      <c r="Y2" s="25" t="s">
        <v>80</v>
      </c>
      <c r="Z2" s="26"/>
      <c r="AA2" s="27" t="s">
        <v>363</v>
      </c>
      <c r="AB2" s="757" t="s">
        <v>461</v>
      </c>
      <c r="AC2" s="758"/>
      <c r="AD2" s="27" t="s">
        <v>462</v>
      </c>
      <c r="AE2" s="890" t="s">
        <v>463</v>
      </c>
      <c r="AF2" s="26"/>
      <c r="AG2" s="27" t="s">
        <v>464</v>
      </c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</row>
    <row r="3" spans="1:33" ht="33.75" customHeight="1" thickBot="1">
      <c r="A3" s="30" t="s">
        <v>365</v>
      </c>
      <c r="B3" s="31" t="s">
        <v>54</v>
      </c>
      <c r="C3" s="193" t="s">
        <v>2</v>
      </c>
      <c r="D3" s="33" t="s">
        <v>11</v>
      </c>
      <c r="E3" s="34" t="s">
        <v>70</v>
      </c>
      <c r="F3" s="35" t="s">
        <v>71</v>
      </c>
      <c r="G3" s="23" t="s">
        <v>465</v>
      </c>
      <c r="H3" s="36" t="s">
        <v>60</v>
      </c>
      <c r="I3" s="194" t="s">
        <v>55</v>
      </c>
      <c r="J3" s="37" t="s">
        <v>56</v>
      </c>
      <c r="K3" s="37" t="s">
        <v>57</v>
      </c>
      <c r="L3" s="37" t="s">
        <v>58</v>
      </c>
      <c r="M3" s="113" t="s">
        <v>59</v>
      </c>
      <c r="N3" s="111" t="s">
        <v>75</v>
      </c>
      <c r="O3" s="32" t="s">
        <v>6</v>
      </c>
      <c r="P3" s="37" t="s">
        <v>7</v>
      </c>
      <c r="Q3" s="114" t="s">
        <v>8</v>
      </c>
      <c r="R3" s="110" t="s">
        <v>76</v>
      </c>
      <c r="S3" s="38" t="s">
        <v>77</v>
      </c>
      <c r="T3" s="39" t="s">
        <v>78</v>
      </c>
      <c r="U3" s="40" t="s">
        <v>60</v>
      </c>
      <c r="V3" s="38" t="s">
        <v>77</v>
      </c>
      <c r="W3" s="39" t="s">
        <v>78</v>
      </c>
      <c r="X3" s="40" t="s">
        <v>60</v>
      </c>
      <c r="Y3" s="38" t="s">
        <v>77</v>
      </c>
      <c r="Z3" s="39" t="s">
        <v>78</v>
      </c>
      <c r="AA3" s="40" t="s">
        <v>60</v>
      </c>
      <c r="AB3" s="759" t="s">
        <v>77</v>
      </c>
      <c r="AC3" s="760">
        <v>12.195</v>
      </c>
      <c r="AD3" s="761" t="s">
        <v>60</v>
      </c>
      <c r="AE3" s="759" t="s">
        <v>77</v>
      </c>
      <c r="AF3" s="760" t="s">
        <v>466</v>
      </c>
      <c r="AG3" s="761" t="s">
        <v>60</v>
      </c>
    </row>
    <row r="4" spans="1:33" s="315" customFormat="1" ht="12.75" customHeight="1">
      <c r="A4" s="299">
        <v>1</v>
      </c>
      <c r="B4" s="300">
        <v>1</v>
      </c>
      <c r="C4" s="301" t="s">
        <v>149</v>
      </c>
      <c r="D4" s="302">
        <v>0.10891203703703704</v>
      </c>
      <c r="E4" s="303">
        <v>0.0010069444444444353</v>
      </c>
      <c r="F4" s="303">
        <v>0</v>
      </c>
      <c r="G4" s="304">
        <v>42.195</v>
      </c>
      <c r="H4" s="305">
        <v>0.0025811597828424467</v>
      </c>
      <c r="I4" s="306">
        <v>2</v>
      </c>
      <c r="J4" s="307">
        <v>2</v>
      </c>
      <c r="K4" s="308">
        <v>2</v>
      </c>
      <c r="L4" s="308">
        <v>1</v>
      </c>
      <c r="M4" s="309">
        <v>1</v>
      </c>
      <c r="N4" s="267" t="s">
        <v>18</v>
      </c>
      <c r="O4" s="267" t="s">
        <v>16</v>
      </c>
      <c r="P4" s="267">
        <v>1984</v>
      </c>
      <c r="Q4" s="267" t="s">
        <v>21</v>
      </c>
      <c r="R4" s="310" t="s">
        <v>156</v>
      </c>
      <c r="S4" s="311">
        <v>0.027465277777777772</v>
      </c>
      <c r="T4" s="312">
        <v>10</v>
      </c>
      <c r="U4" s="313">
        <v>0.0027465277777777774</v>
      </c>
      <c r="V4" s="311">
        <v>0.026331018518518517</v>
      </c>
      <c r="W4" s="314">
        <v>10</v>
      </c>
      <c r="X4" s="313">
        <v>0.0026331018518518517</v>
      </c>
      <c r="Y4" s="330">
        <v>0.02601851851851852</v>
      </c>
      <c r="Z4" s="314">
        <v>10</v>
      </c>
      <c r="AA4" s="313">
        <v>0.002601851851851852</v>
      </c>
      <c r="AB4" s="311">
        <v>0.031006944444444445</v>
      </c>
      <c r="AC4" s="762">
        <v>12.195</v>
      </c>
      <c r="AD4" s="313">
        <v>0.002542594870393148</v>
      </c>
      <c r="AE4" s="891">
        <v>0.025555555555555554</v>
      </c>
      <c r="AF4" s="314">
        <v>10</v>
      </c>
      <c r="AG4" s="313">
        <v>0.0025555555555555553</v>
      </c>
    </row>
    <row r="5" spans="1:33" s="315" customFormat="1" ht="12.75" customHeight="1">
      <c r="A5" s="316">
        <v>2</v>
      </c>
      <c r="B5" s="198">
        <v>70</v>
      </c>
      <c r="C5" s="317" t="s">
        <v>144</v>
      </c>
      <c r="D5" s="318">
        <v>0.10991898148148148</v>
      </c>
      <c r="E5" s="303">
        <v>0.0013425925925925897</v>
      </c>
      <c r="F5" s="303">
        <v>0.0010069444444444353</v>
      </c>
      <c r="G5" s="319">
        <v>42.195</v>
      </c>
      <c r="H5" s="320">
        <v>0.0026050238530982693</v>
      </c>
      <c r="I5" s="321">
        <v>1</v>
      </c>
      <c r="J5" s="322">
        <v>1</v>
      </c>
      <c r="K5" s="323">
        <v>1</v>
      </c>
      <c r="L5" s="323">
        <v>2</v>
      </c>
      <c r="M5" s="324">
        <v>4</v>
      </c>
      <c r="N5" s="227" t="s">
        <v>18</v>
      </c>
      <c r="O5" s="227" t="s">
        <v>16</v>
      </c>
      <c r="P5" s="227">
        <v>1982</v>
      </c>
      <c r="Q5" s="227" t="s">
        <v>21</v>
      </c>
      <c r="R5" s="325" t="s">
        <v>299</v>
      </c>
      <c r="S5" s="311">
        <v>0.027395833333333338</v>
      </c>
      <c r="T5" s="314">
        <v>10</v>
      </c>
      <c r="U5" s="326">
        <v>0.002739583333333334</v>
      </c>
      <c r="V5" s="311">
        <v>0.026180555555555558</v>
      </c>
      <c r="W5" s="314">
        <v>10</v>
      </c>
      <c r="X5" s="326">
        <v>0.0026180555555555558</v>
      </c>
      <c r="Y5" s="330">
        <v>0.025868055555555557</v>
      </c>
      <c r="Z5" s="314">
        <v>10</v>
      </c>
      <c r="AA5" s="326">
        <v>0.0025868055555555557</v>
      </c>
      <c r="AB5" s="311">
        <v>0.0315625</v>
      </c>
      <c r="AC5" s="762">
        <v>12.195</v>
      </c>
      <c r="AD5" s="326">
        <v>0.002588150881508815</v>
      </c>
      <c r="AE5" s="891">
        <v>0.02630787037037037</v>
      </c>
      <c r="AF5" s="314">
        <v>10</v>
      </c>
      <c r="AG5" s="326">
        <v>0.002630787037037037</v>
      </c>
    </row>
    <row r="6" spans="1:33" s="315" customFormat="1" ht="12.75" customHeight="1">
      <c r="A6" s="316">
        <v>3</v>
      </c>
      <c r="B6" s="198">
        <v>67</v>
      </c>
      <c r="C6" s="317" t="s">
        <v>62</v>
      </c>
      <c r="D6" s="318">
        <v>0.11126157407407407</v>
      </c>
      <c r="E6" s="303">
        <v>0.0020370370370370317</v>
      </c>
      <c r="F6" s="303">
        <v>0.002349537037037025</v>
      </c>
      <c r="G6" s="319">
        <v>42.195</v>
      </c>
      <c r="H6" s="320">
        <v>0.0026368426134393665</v>
      </c>
      <c r="I6" s="321">
        <v>3</v>
      </c>
      <c r="J6" s="322">
        <v>3</v>
      </c>
      <c r="K6" s="323">
        <v>3</v>
      </c>
      <c r="L6" s="323">
        <v>4</v>
      </c>
      <c r="M6" s="324">
        <v>2</v>
      </c>
      <c r="N6" s="227" t="s">
        <v>18</v>
      </c>
      <c r="O6" s="227" t="s">
        <v>16</v>
      </c>
      <c r="P6" s="227">
        <v>1982</v>
      </c>
      <c r="Q6" s="227" t="s">
        <v>21</v>
      </c>
      <c r="R6" s="325" t="s">
        <v>213</v>
      </c>
      <c r="S6" s="311">
        <v>0.027939814814814817</v>
      </c>
      <c r="T6" s="314">
        <v>10</v>
      </c>
      <c r="U6" s="326">
        <v>0.0027939814814814815</v>
      </c>
      <c r="V6" s="311">
        <v>0.02685185185185185</v>
      </c>
      <c r="W6" s="314">
        <v>10</v>
      </c>
      <c r="X6" s="326">
        <v>0.002685185185185185</v>
      </c>
      <c r="Y6" s="330">
        <v>0.02648148148148148</v>
      </c>
      <c r="Z6" s="314">
        <v>10</v>
      </c>
      <c r="AA6" s="326">
        <v>0.002648148148148148</v>
      </c>
      <c r="AB6" s="311">
        <v>0.031956018518518516</v>
      </c>
      <c r="AC6" s="762">
        <v>12.195</v>
      </c>
      <c r="AD6" s="326">
        <v>0.0026204197227157455</v>
      </c>
      <c r="AE6" s="891">
        <v>0.02597222222222222</v>
      </c>
      <c r="AF6" s="314">
        <v>10</v>
      </c>
      <c r="AG6" s="326">
        <v>0.002597222222222222</v>
      </c>
    </row>
    <row r="7" spans="1:33" s="315" customFormat="1" ht="12.75" customHeight="1">
      <c r="A7" s="316">
        <v>4</v>
      </c>
      <c r="B7" s="198">
        <v>46</v>
      </c>
      <c r="C7" s="317" t="s">
        <v>61</v>
      </c>
      <c r="D7" s="318">
        <v>0.1132986111111111</v>
      </c>
      <c r="E7" s="303">
        <v>0.0032986111111111133</v>
      </c>
      <c r="F7" s="303">
        <v>0.004386574074074057</v>
      </c>
      <c r="G7" s="319">
        <v>42.195</v>
      </c>
      <c r="H7" s="320">
        <v>0.0026851193532672376</v>
      </c>
      <c r="I7" s="321">
        <v>4</v>
      </c>
      <c r="J7" s="322"/>
      <c r="K7" s="323">
        <v>5</v>
      </c>
      <c r="L7" s="323">
        <v>3</v>
      </c>
      <c r="M7" s="324">
        <v>3</v>
      </c>
      <c r="N7" s="227" t="s">
        <v>18</v>
      </c>
      <c r="O7" s="227" t="s">
        <v>16</v>
      </c>
      <c r="P7" s="227">
        <v>1972</v>
      </c>
      <c r="Q7" s="227" t="s">
        <v>24</v>
      </c>
      <c r="R7" s="325" t="s">
        <v>301</v>
      </c>
      <c r="S7" s="311">
        <v>0.028125</v>
      </c>
      <c r="T7" s="314">
        <v>10</v>
      </c>
      <c r="U7" s="326">
        <v>0.0028125</v>
      </c>
      <c r="V7" s="311"/>
      <c r="W7" s="314"/>
      <c r="X7" s="326"/>
      <c r="Y7" s="330">
        <v>0.027372685185185184</v>
      </c>
      <c r="Z7" s="314">
        <v>10</v>
      </c>
      <c r="AA7" s="326">
        <v>0.0027372685185185182</v>
      </c>
      <c r="AB7" s="311">
        <v>0.031828703703703706</v>
      </c>
      <c r="AC7" s="762">
        <v>12.195</v>
      </c>
      <c r="AD7" s="326">
        <v>0.002609979803501739</v>
      </c>
      <c r="AE7" s="891">
        <v>0.02597222222222222</v>
      </c>
      <c r="AF7" s="314">
        <v>10</v>
      </c>
      <c r="AG7" s="326">
        <v>0.002597222222222222</v>
      </c>
    </row>
    <row r="8" spans="1:33" s="315" customFormat="1" ht="12.75" customHeight="1">
      <c r="A8" s="316">
        <v>5</v>
      </c>
      <c r="B8" s="367">
        <v>77</v>
      </c>
      <c r="C8" s="317" t="s">
        <v>379</v>
      </c>
      <c r="D8" s="318">
        <v>0.11659722222222221</v>
      </c>
      <c r="E8" s="303">
        <v>0.0006018518518518534</v>
      </c>
      <c r="F8" s="303">
        <v>0.00768518518518517</v>
      </c>
      <c r="G8" s="319">
        <v>42.195</v>
      </c>
      <c r="H8" s="320">
        <v>0.002763294755829416</v>
      </c>
      <c r="I8" s="321"/>
      <c r="J8" s="322">
        <v>6</v>
      </c>
      <c r="K8" s="323">
        <v>6</v>
      </c>
      <c r="L8" s="323">
        <v>5</v>
      </c>
      <c r="M8" s="324">
        <v>8</v>
      </c>
      <c r="N8" s="227" t="s">
        <v>18</v>
      </c>
      <c r="O8" s="227" t="s">
        <v>16</v>
      </c>
      <c r="P8" s="227">
        <v>1972</v>
      </c>
      <c r="Q8" s="227" t="s">
        <v>24</v>
      </c>
      <c r="R8" s="325" t="s">
        <v>378</v>
      </c>
      <c r="S8" s="311"/>
      <c r="T8" s="314"/>
      <c r="U8" s="326"/>
      <c r="V8" s="311">
        <v>0.028229166666666666</v>
      </c>
      <c r="W8" s="314">
        <v>10</v>
      </c>
      <c r="X8" s="326">
        <v>0.0028229166666666667</v>
      </c>
      <c r="Y8" s="331">
        <v>0.027696759259259258</v>
      </c>
      <c r="Z8" s="314">
        <v>10</v>
      </c>
      <c r="AA8" s="326">
        <v>0.002769675925925926</v>
      </c>
      <c r="AB8" s="311">
        <v>0.0332175925925926</v>
      </c>
      <c r="AC8" s="762">
        <v>12.195</v>
      </c>
      <c r="AD8" s="326">
        <v>0.0027238698312909058</v>
      </c>
      <c r="AE8" s="891">
        <v>0.027453703703703702</v>
      </c>
      <c r="AF8" s="314">
        <v>10</v>
      </c>
      <c r="AG8" s="326">
        <v>0.0027453703703703702</v>
      </c>
    </row>
    <row r="9" spans="1:33" s="315" customFormat="1" ht="12.75" customHeight="1">
      <c r="A9" s="316">
        <v>6</v>
      </c>
      <c r="B9" s="198">
        <v>62</v>
      </c>
      <c r="C9" s="317" t="s">
        <v>147</v>
      </c>
      <c r="D9" s="318">
        <v>0.11719907407407407</v>
      </c>
      <c r="E9" s="303">
        <v>0.0008912037037037135</v>
      </c>
      <c r="F9" s="303">
        <v>0.008287037037037023</v>
      </c>
      <c r="G9" s="319">
        <v>42.195</v>
      </c>
      <c r="H9" s="320">
        <v>0.0027775583380512873</v>
      </c>
      <c r="I9" s="321">
        <v>5</v>
      </c>
      <c r="J9" s="322">
        <v>4</v>
      </c>
      <c r="K9" s="323">
        <v>4</v>
      </c>
      <c r="L9" s="323">
        <v>8</v>
      </c>
      <c r="M9" s="324">
        <v>6</v>
      </c>
      <c r="N9" s="227" t="s">
        <v>18</v>
      </c>
      <c r="O9" s="227" t="s">
        <v>16</v>
      </c>
      <c r="P9" s="227">
        <v>1999</v>
      </c>
      <c r="Q9" s="227" t="s">
        <v>17</v>
      </c>
      <c r="R9" s="325" t="s">
        <v>300</v>
      </c>
      <c r="S9" s="311">
        <v>0.02872685185185185</v>
      </c>
      <c r="T9" s="314">
        <v>10</v>
      </c>
      <c r="U9" s="326">
        <v>0.002872685185185185</v>
      </c>
      <c r="V9" s="311">
        <v>0.02758101851851852</v>
      </c>
      <c r="W9" s="314">
        <v>10</v>
      </c>
      <c r="X9" s="326">
        <v>0.002758101851851852</v>
      </c>
      <c r="Y9" s="328">
        <v>0.027291666666666662</v>
      </c>
      <c r="Z9" s="314">
        <v>10</v>
      </c>
      <c r="AA9" s="326">
        <v>0.002729166666666666</v>
      </c>
      <c r="AB9" s="311">
        <v>0.03496527777777778</v>
      </c>
      <c r="AC9" s="762">
        <v>12.195</v>
      </c>
      <c r="AD9" s="326">
        <v>0.002867181449592274</v>
      </c>
      <c r="AE9" s="891">
        <v>0.02736111111111111</v>
      </c>
      <c r="AF9" s="314">
        <v>10</v>
      </c>
      <c r="AG9" s="326">
        <v>0.002736111111111111</v>
      </c>
    </row>
    <row r="10" spans="1:33" s="315" customFormat="1" ht="12.75" customHeight="1">
      <c r="A10" s="316">
        <v>7</v>
      </c>
      <c r="B10" s="198">
        <v>69</v>
      </c>
      <c r="C10" s="327" t="s">
        <v>146</v>
      </c>
      <c r="D10" s="318">
        <v>0.11809027777777778</v>
      </c>
      <c r="E10" s="303">
        <v>0.0018634259259259212</v>
      </c>
      <c r="F10" s="303">
        <v>0.009178240740740737</v>
      </c>
      <c r="G10" s="319">
        <v>42.195</v>
      </c>
      <c r="H10" s="320">
        <v>0.002798679411725981</v>
      </c>
      <c r="I10" s="321">
        <v>6</v>
      </c>
      <c r="J10" s="322">
        <v>7</v>
      </c>
      <c r="K10" s="323">
        <v>8</v>
      </c>
      <c r="L10" s="323">
        <v>6</v>
      </c>
      <c r="M10" s="324">
        <v>9</v>
      </c>
      <c r="N10" s="227" t="s">
        <v>18</v>
      </c>
      <c r="O10" s="227" t="s">
        <v>16</v>
      </c>
      <c r="P10" s="227">
        <v>1972</v>
      </c>
      <c r="Q10" s="227" t="s">
        <v>24</v>
      </c>
      <c r="R10" s="325" t="s">
        <v>126</v>
      </c>
      <c r="S10" s="311">
        <v>0.02935185185185185</v>
      </c>
      <c r="T10" s="314">
        <v>10</v>
      </c>
      <c r="U10" s="326">
        <v>0.002935185185185185</v>
      </c>
      <c r="V10" s="311">
        <v>0.02849537037037037</v>
      </c>
      <c r="W10" s="314">
        <v>10</v>
      </c>
      <c r="X10" s="326">
        <v>0.0028495370370370367</v>
      </c>
      <c r="Y10" s="331">
        <v>0.028275462962962964</v>
      </c>
      <c r="Z10" s="314">
        <v>10</v>
      </c>
      <c r="AA10" s="326">
        <v>0.0028275462962962963</v>
      </c>
      <c r="AB10" s="311">
        <v>0.03378472222222222</v>
      </c>
      <c r="AC10" s="762">
        <v>12.195</v>
      </c>
      <c r="AD10" s="326">
        <v>0.002770374925971482</v>
      </c>
      <c r="AE10" s="891">
        <v>0.02753472222222222</v>
      </c>
      <c r="AF10" s="314">
        <v>10</v>
      </c>
      <c r="AG10" s="326">
        <v>0.0027534722222222223</v>
      </c>
    </row>
    <row r="11" spans="1:33" s="315" customFormat="1" ht="12.75" customHeight="1">
      <c r="A11" s="316">
        <v>8</v>
      </c>
      <c r="B11" s="198">
        <v>24</v>
      </c>
      <c r="C11" s="327" t="s">
        <v>148</v>
      </c>
      <c r="D11" s="318">
        <v>0.1199537037037037</v>
      </c>
      <c r="E11" s="303">
        <v>0.0023263888888888917</v>
      </c>
      <c r="F11" s="303">
        <v>0.011041666666666658</v>
      </c>
      <c r="G11" s="319">
        <v>42.195</v>
      </c>
      <c r="H11" s="320">
        <v>0.002842841656682159</v>
      </c>
      <c r="I11" s="321">
        <v>7</v>
      </c>
      <c r="J11" s="322">
        <v>9</v>
      </c>
      <c r="K11" s="323">
        <v>11</v>
      </c>
      <c r="L11" s="323">
        <v>7</v>
      </c>
      <c r="M11" s="324">
        <v>7</v>
      </c>
      <c r="N11" s="227" t="s">
        <v>18</v>
      </c>
      <c r="O11" s="227" t="s">
        <v>16</v>
      </c>
      <c r="P11" s="227">
        <v>1991</v>
      </c>
      <c r="Q11" s="227" t="s">
        <v>17</v>
      </c>
      <c r="R11" s="325" t="s">
        <v>15</v>
      </c>
      <c r="S11" s="311">
        <v>0.029583333333333336</v>
      </c>
      <c r="T11" s="314">
        <v>10</v>
      </c>
      <c r="U11" s="326">
        <v>0.0029583333333333336</v>
      </c>
      <c r="V11" s="311">
        <v>0.02989583333333333</v>
      </c>
      <c r="W11" s="314">
        <v>10</v>
      </c>
      <c r="X11" s="326">
        <v>0.002989583333333333</v>
      </c>
      <c r="Y11" s="330">
        <v>0.02866898148148148</v>
      </c>
      <c r="Z11" s="314">
        <v>10</v>
      </c>
      <c r="AA11" s="326">
        <v>0.002866898148148148</v>
      </c>
      <c r="AB11" s="311">
        <v>0.034270833333333334</v>
      </c>
      <c r="AC11" s="762">
        <v>12.195</v>
      </c>
      <c r="AD11" s="326">
        <v>0.0028102364356976904</v>
      </c>
      <c r="AE11" s="891">
        <v>0.027430555555555555</v>
      </c>
      <c r="AF11" s="314">
        <v>10</v>
      </c>
      <c r="AG11" s="326">
        <v>0.0027430555555555554</v>
      </c>
    </row>
    <row r="12" spans="1:33" s="315" customFormat="1" ht="12.75" customHeight="1">
      <c r="A12" s="316">
        <v>9</v>
      </c>
      <c r="B12" s="198">
        <v>48</v>
      </c>
      <c r="C12" s="317" t="s">
        <v>145</v>
      </c>
      <c r="D12" s="318">
        <v>0.12228009259259259</v>
      </c>
      <c r="E12" s="303">
        <v>0.0036921296296296424</v>
      </c>
      <c r="F12" s="303">
        <v>0.01336805555555555</v>
      </c>
      <c r="G12" s="319">
        <v>42.195</v>
      </c>
      <c r="H12" s="320">
        <v>0.002897975887962853</v>
      </c>
      <c r="I12" s="321">
        <v>8</v>
      </c>
      <c r="J12" s="322">
        <v>5</v>
      </c>
      <c r="K12" s="323">
        <v>9</v>
      </c>
      <c r="L12" s="323">
        <v>9</v>
      </c>
      <c r="M12" s="324">
        <v>21</v>
      </c>
      <c r="N12" s="227" t="s">
        <v>18</v>
      </c>
      <c r="O12" s="227" t="s">
        <v>16</v>
      </c>
      <c r="P12" s="227">
        <v>1981</v>
      </c>
      <c r="Q12" s="227" t="s">
        <v>21</v>
      </c>
      <c r="R12" s="325" t="s">
        <v>301</v>
      </c>
      <c r="S12" s="329">
        <v>0.030428240740740742</v>
      </c>
      <c r="T12" s="314">
        <v>10</v>
      </c>
      <c r="U12" s="326">
        <v>0.003042824074074074</v>
      </c>
      <c r="V12" s="311">
        <v>0.02809027777777778</v>
      </c>
      <c r="W12" s="314">
        <v>10</v>
      </c>
      <c r="X12" s="326">
        <v>0.002809027777777778</v>
      </c>
      <c r="Y12" s="330">
        <v>0.028460648148148148</v>
      </c>
      <c r="Z12" s="314">
        <v>10</v>
      </c>
      <c r="AA12" s="326">
        <v>0.0028460648148148147</v>
      </c>
      <c r="AB12" s="311">
        <v>0.03530092592592592</v>
      </c>
      <c r="AC12" s="762">
        <v>12.195</v>
      </c>
      <c r="AD12" s="326">
        <v>0.0028947048729746554</v>
      </c>
      <c r="AE12" s="891">
        <v>0.03070601851851852</v>
      </c>
      <c r="AF12" s="314">
        <v>10</v>
      </c>
      <c r="AG12" s="326">
        <v>0.003070601851851852</v>
      </c>
    </row>
    <row r="13" spans="1:33" s="315" customFormat="1" ht="12.75" customHeight="1">
      <c r="A13" s="316">
        <v>10</v>
      </c>
      <c r="B13" s="198">
        <v>28</v>
      </c>
      <c r="C13" s="317" t="s">
        <v>337</v>
      </c>
      <c r="D13" s="318">
        <v>0.12597222222222224</v>
      </c>
      <c r="E13" s="303">
        <v>0.0020138888888888706</v>
      </c>
      <c r="F13" s="303">
        <v>0.017060185185185192</v>
      </c>
      <c r="G13" s="319">
        <v>42.195</v>
      </c>
      <c r="H13" s="320">
        <v>0.0029854774789008706</v>
      </c>
      <c r="I13" s="321">
        <v>9</v>
      </c>
      <c r="J13" s="322">
        <v>11</v>
      </c>
      <c r="K13" s="323">
        <v>12</v>
      </c>
      <c r="L13" s="323">
        <v>10</v>
      </c>
      <c r="M13" s="324">
        <v>11</v>
      </c>
      <c r="N13" s="227" t="s">
        <v>18</v>
      </c>
      <c r="O13" s="227" t="s">
        <v>16</v>
      </c>
      <c r="P13" s="227">
        <v>1973</v>
      </c>
      <c r="Q13" s="227" t="s">
        <v>24</v>
      </c>
      <c r="R13" s="325" t="s">
        <v>213</v>
      </c>
      <c r="S13" s="329">
        <v>0.030868055555555555</v>
      </c>
      <c r="T13" s="314">
        <v>10</v>
      </c>
      <c r="U13" s="326">
        <v>0.0030868055555555553</v>
      </c>
      <c r="V13" s="328">
        <v>0.030520833333333334</v>
      </c>
      <c r="W13" s="314">
        <v>10</v>
      </c>
      <c r="X13" s="326">
        <v>0.0030520833333333333</v>
      </c>
      <c r="Y13" s="330">
        <v>0.030335648148148143</v>
      </c>
      <c r="Z13" s="314">
        <v>10</v>
      </c>
      <c r="AA13" s="326">
        <v>0.0030335648148148145</v>
      </c>
      <c r="AB13" s="311">
        <v>0.036041666666666666</v>
      </c>
      <c r="AC13" s="762">
        <v>12.195</v>
      </c>
      <c r="AD13" s="326">
        <v>0.002955446221128878</v>
      </c>
      <c r="AE13" s="891">
        <v>0.029074074074074075</v>
      </c>
      <c r="AF13" s="314">
        <v>10</v>
      </c>
      <c r="AG13" s="326">
        <v>0.0029074074074074076</v>
      </c>
    </row>
    <row r="14" spans="1:33" s="315" customFormat="1" ht="12.75" customHeight="1">
      <c r="A14" s="316">
        <v>11</v>
      </c>
      <c r="B14" s="198">
        <v>73</v>
      </c>
      <c r="C14" s="317" t="s">
        <v>338</v>
      </c>
      <c r="D14" s="318">
        <v>0.1279861111111111</v>
      </c>
      <c r="E14" s="303">
        <v>0.0005324074074073981</v>
      </c>
      <c r="F14" s="303">
        <v>0.019074074074074063</v>
      </c>
      <c r="G14" s="319">
        <v>42.195</v>
      </c>
      <c r="H14" s="320">
        <v>0.003033205619412516</v>
      </c>
      <c r="I14" s="321">
        <v>10</v>
      </c>
      <c r="J14" s="322">
        <v>10</v>
      </c>
      <c r="K14" s="323">
        <v>18</v>
      </c>
      <c r="L14" s="323">
        <v>14</v>
      </c>
      <c r="M14" s="324">
        <v>14</v>
      </c>
      <c r="N14" s="227" t="s">
        <v>18</v>
      </c>
      <c r="O14" s="227" t="s">
        <v>16</v>
      </c>
      <c r="P14" s="227">
        <v>1976</v>
      </c>
      <c r="Q14" s="227" t="s">
        <v>24</v>
      </c>
      <c r="R14" s="325" t="s">
        <v>162</v>
      </c>
      <c r="S14" s="329">
        <v>0.031435185185185184</v>
      </c>
      <c r="T14" s="314">
        <v>10</v>
      </c>
      <c r="U14" s="326">
        <v>0.0031435185185185186</v>
      </c>
      <c r="V14" s="328">
        <v>0.030011574074074076</v>
      </c>
      <c r="W14" s="314">
        <v>10</v>
      </c>
      <c r="X14" s="326">
        <v>0.0030011574074074077</v>
      </c>
      <c r="Y14" s="330">
        <v>0.03099537037037037</v>
      </c>
      <c r="Z14" s="314">
        <v>10</v>
      </c>
      <c r="AA14" s="326">
        <v>0.003099537037037037</v>
      </c>
      <c r="AB14" s="311">
        <v>0.03740740740740741</v>
      </c>
      <c r="AC14" s="762">
        <v>12.195</v>
      </c>
      <c r="AD14" s="326">
        <v>0.0030674380817882255</v>
      </c>
      <c r="AE14" s="891">
        <v>0.02957175925925926</v>
      </c>
      <c r="AF14" s="314">
        <v>10</v>
      </c>
      <c r="AG14" s="326">
        <v>0.002957175925925926</v>
      </c>
    </row>
    <row r="15" spans="1:33" s="315" customFormat="1" ht="12.75" customHeight="1">
      <c r="A15" s="316">
        <v>12</v>
      </c>
      <c r="B15" s="367">
        <v>83</v>
      </c>
      <c r="C15" s="317" t="s">
        <v>384</v>
      </c>
      <c r="D15" s="318">
        <v>0.1285185185185185</v>
      </c>
      <c r="E15" s="303">
        <v>0.0005092592592592649</v>
      </c>
      <c r="F15" s="303">
        <v>0.01960648148148146</v>
      </c>
      <c r="G15" s="319">
        <v>42.195</v>
      </c>
      <c r="H15" s="320">
        <v>0.0030458234036857094</v>
      </c>
      <c r="I15" s="321"/>
      <c r="J15" s="322">
        <v>13</v>
      </c>
      <c r="K15" s="323">
        <v>15</v>
      </c>
      <c r="L15" s="323">
        <v>16</v>
      </c>
      <c r="M15" s="324">
        <v>12</v>
      </c>
      <c r="N15" s="227" t="s">
        <v>18</v>
      </c>
      <c r="O15" s="227" t="s">
        <v>16</v>
      </c>
      <c r="P15" s="227">
        <v>1998</v>
      </c>
      <c r="Q15" s="227" t="s">
        <v>17</v>
      </c>
      <c r="R15" s="325" t="s">
        <v>20</v>
      </c>
      <c r="S15" s="311"/>
      <c r="T15" s="314"/>
      <c r="U15" s="326"/>
      <c r="V15" s="311">
        <v>0.031122685185185187</v>
      </c>
      <c r="W15" s="314">
        <v>10</v>
      </c>
      <c r="X15" s="326">
        <v>0.0031122685185185186</v>
      </c>
      <c r="Y15" s="331">
        <v>0.0305787037037037</v>
      </c>
      <c r="Z15" s="314">
        <v>10</v>
      </c>
      <c r="AA15" s="326">
        <v>0.00305787037037037</v>
      </c>
      <c r="AB15" s="311">
        <v>0.03767361111111111</v>
      </c>
      <c r="AC15" s="762">
        <v>12.195</v>
      </c>
      <c r="AD15" s="326">
        <v>0.0030892670037811487</v>
      </c>
      <c r="AE15" s="891">
        <v>0.029143518518518517</v>
      </c>
      <c r="AF15" s="314">
        <v>10</v>
      </c>
      <c r="AG15" s="326">
        <v>0.0029143518518518516</v>
      </c>
    </row>
    <row r="16" spans="1:33" s="315" customFormat="1" ht="12.75" customHeight="1">
      <c r="A16" s="316">
        <v>13</v>
      </c>
      <c r="B16" s="198">
        <v>64</v>
      </c>
      <c r="C16" s="327" t="s">
        <v>339</v>
      </c>
      <c r="D16" s="318">
        <v>0.12902777777777777</v>
      </c>
      <c r="E16" s="303">
        <v>0.00013888888888888284</v>
      </c>
      <c r="F16" s="303">
        <v>0.020115740740740726</v>
      </c>
      <c r="G16" s="319">
        <v>42.195</v>
      </c>
      <c r="H16" s="320">
        <v>0.003057892588642677</v>
      </c>
      <c r="I16" s="321">
        <v>11</v>
      </c>
      <c r="J16" s="322">
        <v>21</v>
      </c>
      <c r="K16" s="323">
        <v>14</v>
      </c>
      <c r="L16" s="323">
        <v>12</v>
      </c>
      <c r="M16" s="324">
        <v>16</v>
      </c>
      <c r="N16" s="227" t="s">
        <v>18</v>
      </c>
      <c r="O16" s="227" t="s">
        <v>16</v>
      </c>
      <c r="P16" s="227">
        <v>1977</v>
      </c>
      <c r="Q16" s="227" t="s">
        <v>24</v>
      </c>
      <c r="R16" s="325" t="s">
        <v>126</v>
      </c>
      <c r="S16" s="311">
        <v>0.03181712962962963</v>
      </c>
      <c r="T16" s="314">
        <v>10</v>
      </c>
      <c r="U16" s="326">
        <v>0.0031817129629629634</v>
      </c>
      <c r="V16" s="330">
        <v>0.03230324074074074</v>
      </c>
      <c r="W16" s="314">
        <v>10</v>
      </c>
      <c r="X16" s="326">
        <v>0.003230324074074074</v>
      </c>
      <c r="Y16" s="330">
        <v>0.030555555555555555</v>
      </c>
      <c r="Z16" s="314">
        <v>10</v>
      </c>
      <c r="AA16" s="326">
        <v>0.0030555555555555553</v>
      </c>
      <c r="AB16" s="311">
        <v>0.03686342592592593</v>
      </c>
      <c r="AC16" s="762">
        <v>12.195</v>
      </c>
      <c r="AD16" s="326">
        <v>0.003022831154237469</v>
      </c>
      <c r="AE16" s="891">
        <v>0.029791666666666664</v>
      </c>
      <c r="AF16" s="314">
        <v>10</v>
      </c>
      <c r="AG16" s="326">
        <v>0.0029791666666666664</v>
      </c>
    </row>
    <row r="17" spans="1:33" s="315" customFormat="1" ht="12.75" customHeight="1">
      <c r="A17" s="316">
        <v>14</v>
      </c>
      <c r="B17" s="198">
        <v>39</v>
      </c>
      <c r="C17" s="317" t="s">
        <v>340</v>
      </c>
      <c r="D17" s="318">
        <v>0.12916666666666665</v>
      </c>
      <c r="E17" s="303">
        <v>0.001435185185185206</v>
      </c>
      <c r="F17" s="303">
        <v>0.02025462962962961</v>
      </c>
      <c r="G17" s="319">
        <v>42.195</v>
      </c>
      <c r="H17" s="320">
        <v>0.003061184184540032</v>
      </c>
      <c r="I17" s="321">
        <v>13</v>
      </c>
      <c r="J17" s="322">
        <v>15</v>
      </c>
      <c r="K17" s="323">
        <v>17</v>
      </c>
      <c r="L17" s="323">
        <v>15</v>
      </c>
      <c r="M17" s="324">
        <v>13</v>
      </c>
      <c r="N17" s="227" t="s">
        <v>18</v>
      </c>
      <c r="O17" s="227" t="s">
        <v>16</v>
      </c>
      <c r="P17" s="227">
        <v>1978</v>
      </c>
      <c r="Q17" s="227" t="s">
        <v>21</v>
      </c>
      <c r="R17" s="325" t="s">
        <v>15</v>
      </c>
      <c r="S17" s="311">
        <v>0.03221064814814815</v>
      </c>
      <c r="T17" s="314">
        <v>10</v>
      </c>
      <c r="U17" s="326">
        <v>0.0032210648148148146</v>
      </c>
      <c r="V17" s="311">
        <v>0.03125</v>
      </c>
      <c r="W17" s="314">
        <v>10</v>
      </c>
      <c r="X17" s="326">
        <v>0.003125</v>
      </c>
      <c r="Y17" s="330">
        <v>0.030937499999999996</v>
      </c>
      <c r="Z17" s="314">
        <v>10</v>
      </c>
      <c r="AA17" s="326">
        <v>0.0030937499999999997</v>
      </c>
      <c r="AB17" s="311">
        <v>0.03743055555555556</v>
      </c>
      <c r="AC17" s="762">
        <v>12.195</v>
      </c>
      <c r="AD17" s="326">
        <v>0.003069336248918045</v>
      </c>
      <c r="AE17" s="891">
        <v>0.02954861111111111</v>
      </c>
      <c r="AF17" s="314">
        <v>10</v>
      </c>
      <c r="AG17" s="326">
        <v>0.002954861111111111</v>
      </c>
    </row>
    <row r="18" spans="1:33" s="315" customFormat="1" ht="13.5" customHeight="1">
      <c r="A18" s="316">
        <v>15</v>
      </c>
      <c r="B18" s="198">
        <v>49</v>
      </c>
      <c r="C18" s="317" t="s">
        <v>267</v>
      </c>
      <c r="D18" s="318">
        <v>0.13060185185185186</v>
      </c>
      <c r="E18" s="303">
        <v>0.0015277777777777946</v>
      </c>
      <c r="F18" s="303">
        <v>0.021689814814814815</v>
      </c>
      <c r="G18" s="319">
        <v>42.195</v>
      </c>
      <c r="H18" s="320">
        <v>0.003095197342146033</v>
      </c>
      <c r="I18" s="321">
        <v>15</v>
      </c>
      <c r="J18" s="322">
        <v>17</v>
      </c>
      <c r="K18" s="323">
        <v>20</v>
      </c>
      <c r="L18" s="323">
        <v>17</v>
      </c>
      <c r="M18" s="324">
        <v>17</v>
      </c>
      <c r="N18" s="227" t="s">
        <v>18</v>
      </c>
      <c r="O18" s="227" t="s">
        <v>16</v>
      </c>
      <c r="P18" s="227">
        <v>1970</v>
      </c>
      <c r="Q18" s="227" t="s">
        <v>24</v>
      </c>
      <c r="R18" s="325" t="s">
        <v>266</v>
      </c>
      <c r="S18" s="329">
        <v>0.032962962962962965</v>
      </c>
      <c r="T18" s="314">
        <v>10</v>
      </c>
      <c r="U18" s="326">
        <v>0.0032962962962962963</v>
      </c>
      <c r="V18" s="311">
        <v>0.03167824074074074</v>
      </c>
      <c r="W18" s="314">
        <v>10</v>
      </c>
      <c r="X18" s="326">
        <v>0.003167824074074074</v>
      </c>
      <c r="Y18" s="330">
        <v>0.031180555555555555</v>
      </c>
      <c r="Z18" s="314">
        <v>10</v>
      </c>
      <c r="AA18" s="326">
        <v>0.0031180555555555553</v>
      </c>
      <c r="AB18" s="311">
        <v>0.03782407407407407</v>
      </c>
      <c r="AC18" s="762">
        <v>12.195</v>
      </c>
      <c r="AD18" s="326">
        <v>0.003101605090124975</v>
      </c>
      <c r="AE18" s="891">
        <v>0.02991898148148148</v>
      </c>
      <c r="AF18" s="314">
        <v>10</v>
      </c>
      <c r="AG18" s="326">
        <v>0.002991898148148148</v>
      </c>
    </row>
    <row r="19" spans="1:33" s="315" customFormat="1" ht="12.75" customHeight="1">
      <c r="A19" s="316">
        <v>16</v>
      </c>
      <c r="B19" s="198">
        <v>5</v>
      </c>
      <c r="C19" s="317" t="s">
        <v>177</v>
      </c>
      <c r="D19" s="318">
        <v>0.13212962962962965</v>
      </c>
      <c r="E19" s="303">
        <v>0.0003124999999999656</v>
      </c>
      <c r="F19" s="303">
        <v>0.02321759259259261</v>
      </c>
      <c r="G19" s="319">
        <v>42.195</v>
      </c>
      <c r="H19" s="320">
        <v>0.003131404897016937</v>
      </c>
      <c r="I19" s="321">
        <v>12</v>
      </c>
      <c r="J19" s="322">
        <v>12</v>
      </c>
      <c r="K19" s="323">
        <v>16</v>
      </c>
      <c r="L19" s="323">
        <v>22</v>
      </c>
      <c r="M19" s="324">
        <v>24</v>
      </c>
      <c r="N19" s="227" t="s">
        <v>18</v>
      </c>
      <c r="O19" s="227" t="s">
        <v>16</v>
      </c>
      <c r="P19" s="227">
        <v>1977</v>
      </c>
      <c r="Q19" s="227" t="s">
        <v>24</v>
      </c>
      <c r="R19" s="325" t="s">
        <v>208</v>
      </c>
      <c r="S19" s="329">
        <v>0.032129629629629626</v>
      </c>
      <c r="T19" s="314">
        <v>10</v>
      </c>
      <c r="U19" s="326">
        <v>0.0032129629629629626</v>
      </c>
      <c r="V19" s="330">
        <v>0.031053240740740742</v>
      </c>
      <c r="W19" s="314">
        <v>10</v>
      </c>
      <c r="X19" s="326">
        <v>0.003105324074074074</v>
      </c>
      <c r="Y19" s="328">
        <v>0.030636574074074076</v>
      </c>
      <c r="Z19" s="314">
        <v>10</v>
      </c>
      <c r="AA19" s="326">
        <v>0.0030636574074074077</v>
      </c>
      <c r="AB19" s="311">
        <v>0.039386574074074074</v>
      </c>
      <c r="AC19" s="762">
        <v>12.195</v>
      </c>
      <c r="AD19" s="326">
        <v>0.0032297313713877877</v>
      </c>
      <c r="AE19" s="891">
        <v>0.031053240740740742</v>
      </c>
      <c r="AF19" s="314">
        <v>10</v>
      </c>
      <c r="AG19" s="326">
        <v>0.003105324074074074</v>
      </c>
    </row>
    <row r="20" spans="1:33" s="315" customFormat="1" ht="12.75" customHeight="1">
      <c r="A20" s="316">
        <v>17</v>
      </c>
      <c r="B20" s="198">
        <v>33</v>
      </c>
      <c r="C20" s="327" t="s">
        <v>341</v>
      </c>
      <c r="D20" s="318">
        <v>0.13244212962962962</v>
      </c>
      <c r="E20" s="303">
        <v>0.0007060185185185364</v>
      </c>
      <c r="F20" s="303">
        <v>0.023530092592592575</v>
      </c>
      <c r="G20" s="319">
        <v>42.195</v>
      </c>
      <c r="H20" s="320">
        <v>0.0031388109877859846</v>
      </c>
      <c r="I20" s="321">
        <v>17</v>
      </c>
      <c r="J20" s="322">
        <v>20</v>
      </c>
      <c r="K20" s="323">
        <v>22</v>
      </c>
      <c r="L20" s="323">
        <v>18</v>
      </c>
      <c r="M20" s="324">
        <v>20</v>
      </c>
      <c r="N20" s="227" t="s">
        <v>18</v>
      </c>
      <c r="O20" s="227" t="s">
        <v>16</v>
      </c>
      <c r="P20" s="227">
        <v>1985</v>
      </c>
      <c r="Q20" s="227" t="s">
        <v>21</v>
      </c>
      <c r="R20" s="325" t="s">
        <v>213</v>
      </c>
      <c r="S20" s="311">
        <v>0.03332175925925926</v>
      </c>
      <c r="T20" s="314">
        <v>10</v>
      </c>
      <c r="U20" s="326">
        <v>0.003332175925925926</v>
      </c>
      <c r="V20" s="328">
        <v>0.03228009259259259</v>
      </c>
      <c r="W20" s="314">
        <v>10</v>
      </c>
      <c r="X20" s="326">
        <v>0.003228009259259259</v>
      </c>
      <c r="Y20" s="331">
        <v>0.031689814814814816</v>
      </c>
      <c r="Z20" s="314">
        <v>10</v>
      </c>
      <c r="AA20" s="326">
        <v>0.003168981481481482</v>
      </c>
      <c r="AB20" s="311">
        <v>0.03795138888888889</v>
      </c>
      <c r="AC20" s="762">
        <v>12.195</v>
      </c>
      <c r="AD20" s="326">
        <v>0.003112045009338982</v>
      </c>
      <c r="AE20" s="891">
        <v>0.030520833333333334</v>
      </c>
      <c r="AF20" s="314">
        <v>10</v>
      </c>
      <c r="AG20" s="326">
        <v>0.0030520833333333333</v>
      </c>
    </row>
    <row r="21" spans="1:33" s="315" customFormat="1" ht="12.75" customHeight="1">
      <c r="A21" s="316">
        <v>18</v>
      </c>
      <c r="B21" s="198">
        <v>57</v>
      </c>
      <c r="C21" s="332" t="s">
        <v>344</v>
      </c>
      <c r="D21" s="318">
        <v>0.13314814814814815</v>
      </c>
      <c r="E21" s="303">
        <v>6.94444444444553E-05</v>
      </c>
      <c r="F21" s="303">
        <v>0.02423611111111111</v>
      </c>
      <c r="G21" s="319">
        <v>42.195</v>
      </c>
      <c r="H21" s="320">
        <v>0.003155543266930872</v>
      </c>
      <c r="I21" s="321">
        <v>22</v>
      </c>
      <c r="J21" s="333">
        <v>18</v>
      </c>
      <c r="K21" s="334">
        <v>19</v>
      </c>
      <c r="L21" s="334">
        <v>24</v>
      </c>
      <c r="M21" s="335">
        <v>19</v>
      </c>
      <c r="N21" s="227" t="s">
        <v>18</v>
      </c>
      <c r="O21" s="227" t="s">
        <v>16</v>
      </c>
      <c r="P21" s="227">
        <v>1979</v>
      </c>
      <c r="Q21" s="227" t="s">
        <v>21</v>
      </c>
      <c r="R21" s="336" t="s">
        <v>191</v>
      </c>
      <c r="S21" s="329">
        <v>0.03365740740740741</v>
      </c>
      <c r="T21" s="314">
        <v>10</v>
      </c>
      <c r="U21" s="326">
        <v>0.0033657407407407408</v>
      </c>
      <c r="V21" s="331">
        <v>0.031747685185185184</v>
      </c>
      <c r="W21" s="314">
        <v>10</v>
      </c>
      <c r="X21" s="326">
        <v>0.0031747685185185186</v>
      </c>
      <c r="Y21" s="330">
        <v>0.03113425925925926</v>
      </c>
      <c r="Z21" s="314">
        <v>10</v>
      </c>
      <c r="AA21" s="326">
        <v>0.003113425925925926</v>
      </c>
      <c r="AB21" s="311">
        <v>0.03989583333333333</v>
      </c>
      <c r="AC21" s="762">
        <v>12.195</v>
      </c>
      <c r="AD21" s="326">
        <v>0.0032714910482438157</v>
      </c>
      <c r="AE21" s="891">
        <v>0.03037037037037037</v>
      </c>
      <c r="AF21" s="314">
        <v>10</v>
      </c>
      <c r="AG21" s="326">
        <v>0.003037037037037037</v>
      </c>
    </row>
    <row r="22" spans="1:33" s="315" customFormat="1" ht="12.75" customHeight="1">
      <c r="A22" s="316">
        <v>19</v>
      </c>
      <c r="B22" s="198">
        <v>38</v>
      </c>
      <c r="C22" s="332" t="s">
        <v>343</v>
      </c>
      <c r="D22" s="318">
        <v>0.1332175925925926</v>
      </c>
      <c r="E22" s="303">
        <v>0.001655092592592583</v>
      </c>
      <c r="F22" s="303">
        <v>0.024305555555555566</v>
      </c>
      <c r="G22" s="319">
        <v>42.195</v>
      </c>
      <c r="H22" s="320">
        <v>0.00315718906487955</v>
      </c>
      <c r="I22" s="321">
        <v>20</v>
      </c>
      <c r="J22" s="333">
        <v>22</v>
      </c>
      <c r="K22" s="334">
        <v>21</v>
      </c>
      <c r="L22" s="334">
        <v>20</v>
      </c>
      <c r="M22" s="335">
        <v>22</v>
      </c>
      <c r="N22" s="227" t="s">
        <v>18</v>
      </c>
      <c r="O22" s="227" t="s">
        <v>16</v>
      </c>
      <c r="P22" s="227">
        <v>1980</v>
      </c>
      <c r="Q22" s="227" t="s">
        <v>21</v>
      </c>
      <c r="R22" s="336" t="s">
        <v>311</v>
      </c>
      <c r="S22" s="311">
        <v>0.03359953703703704</v>
      </c>
      <c r="T22" s="314">
        <v>10</v>
      </c>
      <c r="U22" s="326">
        <v>0.003359953703703704</v>
      </c>
      <c r="V22" s="331">
        <v>0.03246527777777778</v>
      </c>
      <c r="W22" s="314">
        <v>10</v>
      </c>
      <c r="X22" s="326">
        <v>0.003246527777777778</v>
      </c>
      <c r="Y22" s="328">
        <v>0.03166666666666667</v>
      </c>
      <c r="Z22" s="314">
        <v>10</v>
      </c>
      <c r="AA22" s="326">
        <v>0.003166666666666667</v>
      </c>
      <c r="AB22" s="311">
        <v>0.03827546296296296</v>
      </c>
      <c r="AC22" s="762">
        <v>12.195</v>
      </c>
      <c r="AD22" s="326">
        <v>0.0031386193491564542</v>
      </c>
      <c r="AE22" s="891">
        <v>0.030810185185185187</v>
      </c>
      <c r="AF22" s="314">
        <v>10</v>
      </c>
      <c r="AG22" s="326">
        <v>0.0030810185185185185</v>
      </c>
    </row>
    <row r="23" spans="1:33" s="315" customFormat="1" ht="12.75" customHeight="1">
      <c r="A23" s="316">
        <v>20</v>
      </c>
      <c r="B23" s="367">
        <v>50</v>
      </c>
      <c r="C23" s="317" t="s">
        <v>342</v>
      </c>
      <c r="D23" s="318">
        <v>0.1348726851851852</v>
      </c>
      <c r="E23" s="303">
        <v>0.0007986111111110972</v>
      </c>
      <c r="F23" s="303">
        <v>0.02596064814814815</v>
      </c>
      <c r="G23" s="319">
        <v>42.195</v>
      </c>
      <c r="H23" s="320">
        <v>0.003196413915989695</v>
      </c>
      <c r="I23" s="321">
        <v>19</v>
      </c>
      <c r="J23" s="322">
        <v>14</v>
      </c>
      <c r="K23" s="323">
        <v>23</v>
      </c>
      <c r="L23" s="323">
        <v>19</v>
      </c>
      <c r="M23" s="324"/>
      <c r="N23" s="227" t="s">
        <v>18</v>
      </c>
      <c r="O23" s="227" t="s">
        <v>16</v>
      </c>
      <c r="P23" s="227">
        <v>1987</v>
      </c>
      <c r="Q23" s="227" t="s">
        <v>21</v>
      </c>
      <c r="R23" s="325" t="s">
        <v>15</v>
      </c>
      <c r="S23" s="329">
        <v>0.03351851851851852</v>
      </c>
      <c r="T23" s="314">
        <v>10</v>
      </c>
      <c r="U23" s="326">
        <v>0.0033518518518518515</v>
      </c>
      <c r="V23" s="311">
        <v>0.031180555555555555</v>
      </c>
      <c r="W23" s="314">
        <v>10</v>
      </c>
      <c r="X23" s="326">
        <v>0.0031180555555555553</v>
      </c>
      <c r="Y23" s="328">
        <v>0.03215277777777777</v>
      </c>
      <c r="Z23" s="314">
        <v>10</v>
      </c>
      <c r="AA23" s="326">
        <v>0.0032152777777777774</v>
      </c>
      <c r="AB23" s="311">
        <v>0.03802083333333333</v>
      </c>
      <c r="AC23" s="762">
        <v>12.195</v>
      </c>
      <c r="AD23" s="326">
        <v>0.0031177395107284405</v>
      </c>
      <c r="AE23" s="891"/>
      <c r="AF23" s="314"/>
      <c r="AG23" s="326"/>
    </row>
    <row r="24" spans="1:33" s="467" customFormat="1" ht="12.75" customHeight="1">
      <c r="A24" s="316">
        <v>21</v>
      </c>
      <c r="B24" s="198">
        <v>61</v>
      </c>
      <c r="C24" s="332" t="s">
        <v>64</v>
      </c>
      <c r="D24" s="318">
        <v>0.1356712962962963</v>
      </c>
      <c r="E24" s="303">
        <v>0.00023148148148149916</v>
      </c>
      <c r="F24" s="303">
        <v>0.026759259259259247</v>
      </c>
      <c r="G24" s="319">
        <v>42.195</v>
      </c>
      <c r="H24" s="320">
        <v>0.0032153405923994855</v>
      </c>
      <c r="I24" s="321">
        <v>23</v>
      </c>
      <c r="J24" s="333">
        <v>24</v>
      </c>
      <c r="K24" s="334">
        <v>28</v>
      </c>
      <c r="L24" s="334">
        <v>23</v>
      </c>
      <c r="M24" s="335">
        <v>15</v>
      </c>
      <c r="N24" s="227" t="s">
        <v>18</v>
      </c>
      <c r="O24" s="227" t="s">
        <v>16</v>
      </c>
      <c r="P24" s="227">
        <v>1972</v>
      </c>
      <c r="Q24" s="227" t="s">
        <v>24</v>
      </c>
      <c r="R24" s="336" t="s">
        <v>191</v>
      </c>
      <c r="S24" s="329">
        <v>0.03365740740740741</v>
      </c>
      <c r="T24" s="314">
        <v>10</v>
      </c>
      <c r="U24" s="326">
        <v>0.0033657407407407408</v>
      </c>
      <c r="V24" s="311">
        <v>0.03293981481481481</v>
      </c>
      <c r="W24" s="314">
        <v>10</v>
      </c>
      <c r="X24" s="326">
        <v>0.003293981481481481</v>
      </c>
      <c r="Y24" s="330">
        <v>0.03329861111111111</v>
      </c>
      <c r="Z24" s="314">
        <v>10</v>
      </c>
      <c r="AA24" s="326">
        <v>0.003329861111111111</v>
      </c>
      <c r="AB24" s="311">
        <v>0.039641203703703706</v>
      </c>
      <c r="AC24" s="762">
        <v>12.195</v>
      </c>
      <c r="AD24" s="326">
        <v>0.003250611209815802</v>
      </c>
      <c r="AE24" s="891">
        <v>0.029791666666666664</v>
      </c>
      <c r="AF24" s="314">
        <v>10</v>
      </c>
      <c r="AG24" s="326">
        <v>0.0029791666666666664</v>
      </c>
    </row>
    <row r="25" spans="1:33" s="315" customFormat="1" ht="12.75" customHeight="1">
      <c r="A25" s="316">
        <v>22</v>
      </c>
      <c r="B25" s="198">
        <v>54</v>
      </c>
      <c r="C25" s="332" t="s">
        <v>63</v>
      </c>
      <c r="D25" s="318">
        <v>0.1359027777777778</v>
      </c>
      <c r="E25" s="303">
        <v>0.0005787037037036924</v>
      </c>
      <c r="F25" s="303">
        <v>0.026990740740740746</v>
      </c>
      <c r="G25" s="319">
        <v>42.195</v>
      </c>
      <c r="H25" s="320">
        <v>0.003220826585561744</v>
      </c>
      <c r="I25" s="321">
        <v>21</v>
      </c>
      <c r="J25" s="333">
        <v>19</v>
      </c>
      <c r="K25" s="334">
        <v>24</v>
      </c>
      <c r="L25" s="334"/>
      <c r="M25" s="335">
        <v>40</v>
      </c>
      <c r="N25" s="227" t="s">
        <v>18</v>
      </c>
      <c r="O25" s="227" t="s">
        <v>16</v>
      </c>
      <c r="P25" s="227">
        <v>1974</v>
      </c>
      <c r="Q25" s="227" t="s">
        <v>24</v>
      </c>
      <c r="R25" s="336" t="s">
        <v>167</v>
      </c>
      <c r="S25" s="311">
        <v>0.03365740740740741</v>
      </c>
      <c r="T25" s="314">
        <v>10</v>
      </c>
      <c r="U25" s="326">
        <v>0.0033657407407407408</v>
      </c>
      <c r="V25" s="311">
        <v>0.03181712962962963</v>
      </c>
      <c r="W25" s="314">
        <v>10</v>
      </c>
      <c r="X25" s="326">
        <v>0.0031817129629629634</v>
      </c>
      <c r="Y25" s="328">
        <v>0.032199074074074074</v>
      </c>
      <c r="Z25" s="314">
        <v>10</v>
      </c>
      <c r="AA25" s="326">
        <v>0.0032199074074074074</v>
      </c>
      <c r="AB25" s="311"/>
      <c r="AC25" s="762"/>
      <c r="AD25" s="326"/>
      <c r="AE25" s="891">
        <v>0.03822916666666667</v>
      </c>
      <c r="AF25" s="762">
        <v>12.195</v>
      </c>
      <c r="AG25" s="326">
        <v>0.0031348230148968157</v>
      </c>
    </row>
    <row r="26" spans="1:33" s="315" customFormat="1" ht="12.75" customHeight="1">
      <c r="A26" s="316">
        <v>23</v>
      </c>
      <c r="B26" s="198">
        <v>27</v>
      </c>
      <c r="C26" s="337" t="s">
        <v>66</v>
      </c>
      <c r="D26" s="318">
        <v>0.13648148148148148</v>
      </c>
      <c r="E26" s="303">
        <v>0.00018518518518517713</v>
      </c>
      <c r="F26" s="303">
        <v>0.027569444444444438</v>
      </c>
      <c r="G26" s="319">
        <v>42.195</v>
      </c>
      <c r="H26" s="320">
        <v>0.003234541568467389</v>
      </c>
      <c r="I26" s="338">
        <v>16</v>
      </c>
      <c r="J26" s="339">
        <v>23</v>
      </c>
      <c r="K26" s="340">
        <v>31</v>
      </c>
      <c r="L26" s="340">
        <v>21</v>
      </c>
      <c r="M26" s="341">
        <v>25</v>
      </c>
      <c r="N26" s="227" t="s">
        <v>18</v>
      </c>
      <c r="O26" s="342" t="s">
        <v>16</v>
      </c>
      <c r="P26" s="342">
        <v>1958</v>
      </c>
      <c r="Q26" s="342" t="s">
        <v>27</v>
      </c>
      <c r="R26" s="343" t="s">
        <v>213</v>
      </c>
      <c r="S26" s="344">
        <v>0.03326388888888889</v>
      </c>
      <c r="T26" s="314">
        <v>10</v>
      </c>
      <c r="U26" s="326">
        <v>0.003326388888888889</v>
      </c>
      <c r="V26" s="328">
        <v>0.03253472222222222</v>
      </c>
      <c r="W26" s="314">
        <v>10</v>
      </c>
      <c r="X26" s="326">
        <v>0.0032534722222222223</v>
      </c>
      <c r="Y26" s="330">
        <v>0.03364583333333333</v>
      </c>
      <c r="Z26" s="314">
        <v>10</v>
      </c>
      <c r="AA26" s="326">
        <v>0.003364583333333333</v>
      </c>
      <c r="AB26" s="311">
        <v>0.03913194444444445</v>
      </c>
      <c r="AC26" s="762">
        <v>12.195</v>
      </c>
      <c r="AD26" s="326">
        <v>0.0032088515329597744</v>
      </c>
      <c r="AE26" s="891">
        <v>0.03116898148148148</v>
      </c>
      <c r="AF26" s="314">
        <v>10</v>
      </c>
      <c r="AG26" s="326">
        <v>0.003116898148148148</v>
      </c>
    </row>
    <row r="27" spans="1:33" s="315" customFormat="1" ht="12.75" customHeight="1">
      <c r="A27" s="316">
        <v>24</v>
      </c>
      <c r="B27" s="198">
        <v>34</v>
      </c>
      <c r="C27" s="337" t="s">
        <v>238</v>
      </c>
      <c r="D27" s="318">
        <v>0.13666666666666666</v>
      </c>
      <c r="E27" s="303">
        <v>0.0011921296296296402</v>
      </c>
      <c r="F27" s="303">
        <v>0.027754629629629615</v>
      </c>
      <c r="G27" s="319">
        <v>42.195</v>
      </c>
      <c r="H27" s="320">
        <v>0.0032389303629971953</v>
      </c>
      <c r="I27" s="369">
        <v>14</v>
      </c>
      <c r="J27" s="339">
        <v>16</v>
      </c>
      <c r="K27" s="340">
        <v>26</v>
      </c>
      <c r="L27" s="340">
        <v>29</v>
      </c>
      <c r="M27" s="341">
        <v>23</v>
      </c>
      <c r="N27" s="227" t="s">
        <v>18</v>
      </c>
      <c r="O27" s="342" t="s">
        <v>16</v>
      </c>
      <c r="P27" s="342">
        <v>1968</v>
      </c>
      <c r="Q27" s="342" t="s">
        <v>24</v>
      </c>
      <c r="R27" s="343" t="s">
        <v>174</v>
      </c>
      <c r="S27" s="344">
        <v>0.03273148148148148</v>
      </c>
      <c r="T27" s="314">
        <v>10</v>
      </c>
      <c r="U27" s="326">
        <v>0.003273148148148148</v>
      </c>
      <c r="V27" s="311">
        <v>0.031481481481481485</v>
      </c>
      <c r="W27" s="314">
        <v>10</v>
      </c>
      <c r="X27" s="326">
        <v>0.0031481481481481486</v>
      </c>
      <c r="Y27" s="331">
        <v>0.03319444444444444</v>
      </c>
      <c r="Z27" s="314">
        <v>10</v>
      </c>
      <c r="AA27" s="326">
        <v>0.0033194444444444443</v>
      </c>
      <c r="AB27" s="311">
        <v>0.04144675925925926</v>
      </c>
      <c r="AC27" s="762">
        <v>12.195</v>
      </c>
      <c r="AD27" s="326">
        <v>0.0033986682459417185</v>
      </c>
      <c r="AE27" s="891">
        <v>0.031006944444444445</v>
      </c>
      <c r="AF27" s="314">
        <v>10</v>
      </c>
      <c r="AG27" s="326">
        <v>0.0031006944444444445</v>
      </c>
    </row>
    <row r="28" spans="1:33" s="467" customFormat="1" ht="12.75" customHeight="1">
      <c r="A28" s="452">
        <v>1</v>
      </c>
      <c r="B28" s="214">
        <v>59</v>
      </c>
      <c r="C28" s="858" t="s">
        <v>150</v>
      </c>
      <c r="D28" s="454">
        <v>0.1378587962962963</v>
      </c>
      <c r="E28" s="455">
        <v>0.00039351851851851527</v>
      </c>
      <c r="F28" s="455">
        <v>0.028946759259259255</v>
      </c>
      <c r="G28" s="456">
        <v>42.195</v>
      </c>
      <c r="H28" s="457">
        <v>0.003267183227782825</v>
      </c>
      <c r="I28" s="859">
        <v>1</v>
      </c>
      <c r="J28" s="860">
        <v>1</v>
      </c>
      <c r="K28" s="861">
        <v>1</v>
      </c>
      <c r="L28" s="861">
        <v>1</v>
      </c>
      <c r="M28" s="862">
        <v>1</v>
      </c>
      <c r="N28" s="462" t="s">
        <v>18</v>
      </c>
      <c r="O28" s="478" t="s">
        <v>36</v>
      </c>
      <c r="P28" s="478">
        <v>1976</v>
      </c>
      <c r="Q28" s="478" t="s">
        <v>41</v>
      </c>
      <c r="R28" s="863" t="s">
        <v>124</v>
      </c>
      <c r="S28" s="492">
        <v>0.03364583333333333</v>
      </c>
      <c r="T28" s="464">
        <v>10</v>
      </c>
      <c r="U28" s="465">
        <v>0.003364583333333333</v>
      </c>
      <c r="V28" s="466">
        <v>0.03293981481481481</v>
      </c>
      <c r="W28" s="464">
        <v>10</v>
      </c>
      <c r="X28" s="465">
        <v>0.003293981481481481</v>
      </c>
      <c r="Y28" s="864">
        <v>0.03329861111111111</v>
      </c>
      <c r="Z28" s="464">
        <v>10</v>
      </c>
      <c r="AA28" s="465">
        <v>0.003329861111111111</v>
      </c>
      <c r="AB28" s="466">
        <v>0.03962962962962963</v>
      </c>
      <c r="AC28" s="763">
        <v>12.195</v>
      </c>
      <c r="AD28" s="465">
        <v>0.0032496621262508925</v>
      </c>
      <c r="AE28" s="892">
        <v>0.03199074074074074</v>
      </c>
      <c r="AF28" s="464">
        <v>10</v>
      </c>
      <c r="AG28" s="465">
        <v>0.0031990740740740742</v>
      </c>
    </row>
    <row r="29" spans="1:33" s="315" customFormat="1" ht="12.75" customHeight="1">
      <c r="A29" s="452">
        <v>2</v>
      </c>
      <c r="B29" s="485">
        <v>72</v>
      </c>
      <c r="C29" s="865" t="s">
        <v>345</v>
      </c>
      <c r="D29" s="454">
        <v>0.13825231481481481</v>
      </c>
      <c r="E29" s="455">
        <v>0.002187500000000009</v>
      </c>
      <c r="F29" s="455">
        <v>0.02934027777777777</v>
      </c>
      <c r="G29" s="456">
        <v>42.195</v>
      </c>
      <c r="H29" s="457">
        <v>0.0032765094161586635</v>
      </c>
      <c r="I29" s="859">
        <v>2</v>
      </c>
      <c r="J29" s="860">
        <v>2</v>
      </c>
      <c r="K29" s="861">
        <v>2</v>
      </c>
      <c r="L29" s="861">
        <v>2</v>
      </c>
      <c r="M29" s="862">
        <v>2</v>
      </c>
      <c r="N29" s="478" t="s">
        <v>18</v>
      </c>
      <c r="O29" s="478" t="s">
        <v>36</v>
      </c>
      <c r="P29" s="478">
        <v>1977</v>
      </c>
      <c r="Q29" s="478" t="s">
        <v>41</v>
      </c>
      <c r="R29" s="863" t="s">
        <v>162</v>
      </c>
      <c r="S29" s="492">
        <v>0.034722222222222224</v>
      </c>
      <c r="T29" s="491">
        <v>10</v>
      </c>
      <c r="U29" s="866">
        <v>0.0034722222222222225</v>
      </c>
      <c r="V29" s="867">
        <v>0.033125</v>
      </c>
      <c r="W29" s="491">
        <v>10</v>
      </c>
      <c r="X29" s="866">
        <v>0.0033125000000000003</v>
      </c>
      <c r="Y29" s="868">
        <v>0.033483796296296296</v>
      </c>
      <c r="Z29" s="491">
        <v>10</v>
      </c>
      <c r="AA29" s="866">
        <v>0.0033483796296296295</v>
      </c>
      <c r="AB29" s="492">
        <v>0.03965277777777778</v>
      </c>
      <c r="AC29" s="766">
        <v>12.195</v>
      </c>
      <c r="AD29" s="866">
        <v>0.0032515602933807118</v>
      </c>
      <c r="AE29" s="893">
        <v>0.03199074074074074</v>
      </c>
      <c r="AF29" s="491">
        <v>10</v>
      </c>
      <c r="AG29" s="866">
        <v>0.0031990740740740742</v>
      </c>
    </row>
    <row r="30" spans="1:95" s="347" customFormat="1" ht="12.75" customHeight="1">
      <c r="A30" s="668">
        <v>25</v>
      </c>
      <c r="B30" s="198">
        <v>44</v>
      </c>
      <c r="C30" s="332" t="s">
        <v>347</v>
      </c>
      <c r="D30" s="318">
        <v>0.14043981481481482</v>
      </c>
      <c r="E30" s="303">
        <v>0.0012615740740740677</v>
      </c>
      <c r="F30" s="303">
        <v>0.03152777777777778</v>
      </c>
      <c r="G30" s="319">
        <v>42.195</v>
      </c>
      <c r="H30" s="320">
        <v>0.003328352051542003</v>
      </c>
      <c r="I30" s="602">
        <v>28</v>
      </c>
      <c r="J30" s="333">
        <v>28</v>
      </c>
      <c r="K30" s="334">
        <v>29</v>
      </c>
      <c r="L30" s="334">
        <v>25</v>
      </c>
      <c r="M30" s="335">
        <v>26</v>
      </c>
      <c r="N30" s="227" t="s">
        <v>18</v>
      </c>
      <c r="O30" s="227" t="s">
        <v>16</v>
      </c>
      <c r="P30" s="227">
        <v>1985</v>
      </c>
      <c r="Q30" s="227" t="s">
        <v>21</v>
      </c>
      <c r="R30" s="336" t="s">
        <v>316</v>
      </c>
      <c r="S30" s="356">
        <v>0.03577546296296296</v>
      </c>
      <c r="T30" s="357">
        <v>10</v>
      </c>
      <c r="U30" s="358">
        <v>0.003577546296296296</v>
      </c>
      <c r="V30" s="356">
        <v>0.034525462962962966</v>
      </c>
      <c r="W30" s="357">
        <v>10</v>
      </c>
      <c r="X30" s="358">
        <v>0.0034525462962962964</v>
      </c>
      <c r="Y30" s="330">
        <v>0.03332175925925926</v>
      </c>
      <c r="Z30" s="357">
        <v>10</v>
      </c>
      <c r="AA30" s="358">
        <v>0.003332175925925926</v>
      </c>
      <c r="AB30" s="356">
        <v>0.04003472222222222</v>
      </c>
      <c r="AC30" s="765">
        <v>12.195</v>
      </c>
      <c r="AD30" s="358">
        <v>0.0032828800510227322</v>
      </c>
      <c r="AE30" s="894">
        <v>0.03255787037037037</v>
      </c>
      <c r="AF30" s="357">
        <v>10</v>
      </c>
      <c r="AG30" s="358">
        <v>0.003255787037037037</v>
      </c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315"/>
      <c r="CJ30" s="315"/>
      <c r="CK30" s="315"/>
      <c r="CL30" s="315"/>
      <c r="CM30" s="315"/>
      <c r="CN30" s="315"/>
      <c r="CO30" s="315"/>
      <c r="CP30" s="315"/>
      <c r="CQ30" s="315"/>
    </row>
    <row r="31" spans="1:33" s="315" customFormat="1" ht="12.75" customHeight="1">
      <c r="A31" s="667">
        <v>26</v>
      </c>
      <c r="B31" s="264">
        <v>2</v>
      </c>
      <c r="C31" s="869" t="s">
        <v>243</v>
      </c>
      <c r="D31" s="318">
        <v>0.1417013888888889</v>
      </c>
      <c r="E31" s="303">
        <v>0.0013541666666666563</v>
      </c>
      <c r="F31" s="303">
        <v>0.03278935185185185</v>
      </c>
      <c r="G31" s="319">
        <v>42.195</v>
      </c>
      <c r="H31" s="320">
        <v>0.0033582507142763097</v>
      </c>
      <c r="I31" s="449">
        <v>25</v>
      </c>
      <c r="J31" s="350">
        <v>26</v>
      </c>
      <c r="K31" s="351">
        <v>27</v>
      </c>
      <c r="L31" s="351">
        <v>31</v>
      </c>
      <c r="M31" s="352">
        <v>28</v>
      </c>
      <c r="N31" s="267" t="s">
        <v>18</v>
      </c>
      <c r="O31" s="415" t="s">
        <v>16</v>
      </c>
      <c r="P31" s="415">
        <v>1986</v>
      </c>
      <c r="Q31" s="415" t="s">
        <v>21</v>
      </c>
      <c r="R31" s="353" t="s">
        <v>162</v>
      </c>
      <c r="S31" s="414">
        <v>0.0353587962962963</v>
      </c>
      <c r="T31" s="314">
        <v>10</v>
      </c>
      <c r="U31" s="326">
        <v>0.0035358796296296297</v>
      </c>
      <c r="V31" s="870">
        <v>0.03353009259259259</v>
      </c>
      <c r="W31" s="314">
        <v>10</v>
      </c>
      <c r="X31" s="326">
        <v>0.003353009259259259</v>
      </c>
      <c r="Y31" s="870">
        <v>0.03328703703703704</v>
      </c>
      <c r="Z31" s="314">
        <v>10</v>
      </c>
      <c r="AA31" s="326">
        <v>0.003328703703703704</v>
      </c>
      <c r="AB31" s="363">
        <v>0.04180555555555556</v>
      </c>
      <c r="AC31" s="762">
        <v>12.195</v>
      </c>
      <c r="AD31" s="326">
        <v>0.0034280898364539205</v>
      </c>
      <c r="AE31" s="895">
        <v>0.0330787037037037</v>
      </c>
      <c r="AF31" s="314">
        <v>10</v>
      </c>
      <c r="AG31" s="326">
        <v>0.00330787037037037</v>
      </c>
    </row>
    <row r="32" spans="1:95" s="347" customFormat="1" ht="12.75" customHeight="1">
      <c r="A32" s="667">
        <v>27</v>
      </c>
      <c r="B32" s="198">
        <v>36</v>
      </c>
      <c r="C32" s="332" t="s">
        <v>276</v>
      </c>
      <c r="D32" s="318">
        <v>0.14305555555555555</v>
      </c>
      <c r="E32" s="303">
        <v>0.0008101851851851916</v>
      </c>
      <c r="F32" s="303">
        <v>0.034143518518518504</v>
      </c>
      <c r="G32" s="319">
        <v>42.195</v>
      </c>
      <c r="H32" s="320">
        <v>0.0033903437742755197</v>
      </c>
      <c r="I32" s="345">
        <v>26</v>
      </c>
      <c r="J32" s="333">
        <v>27</v>
      </c>
      <c r="K32" s="334">
        <v>30</v>
      </c>
      <c r="L32" s="334">
        <v>28</v>
      </c>
      <c r="M32" s="335">
        <v>29</v>
      </c>
      <c r="N32" s="227" t="s">
        <v>18</v>
      </c>
      <c r="O32" s="227" t="s">
        <v>16</v>
      </c>
      <c r="P32" s="227">
        <v>1966</v>
      </c>
      <c r="Q32" s="227" t="s">
        <v>27</v>
      </c>
      <c r="R32" s="336" t="s">
        <v>174</v>
      </c>
      <c r="S32" s="356">
        <v>0.03546296296296297</v>
      </c>
      <c r="T32" s="314">
        <v>10</v>
      </c>
      <c r="U32" s="326">
        <v>0.0035462962962962965</v>
      </c>
      <c r="V32" s="331">
        <v>0.034386574074074076</v>
      </c>
      <c r="W32" s="314">
        <v>10</v>
      </c>
      <c r="X32" s="326">
        <v>0.0034386574074074076</v>
      </c>
      <c r="Y32" s="330">
        <v>0.03353009259259259</v>
      </c>
      <c r="Z32" s="314">
        <v>10</v>
      </c>
      <c r="AA32" s="326">
        <v>0.003353009259259259</v>
      </c>
      <c r="AB32" s="311">
        <v>0.04144675925925926</v>
      </c>
      <c r="AC32" s="762">
        <v>12.195</v>
      </c>
      <c r="AD32" s="326">
        <v>0.0033986682459417185</v>
      </c>
      <c r="AE32" s="891">
        <v>0.03369212962962963</v>
      </c>
      <c r="AF32" s="314">
        <v>10</v>
      </c>
      <c r="AG32" s="326">
        <v>0.0033692129629629627</v>
      </c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315"/>
      <c r="CJ32" s="315"/>
      <c r="CK32" s="315"/>
      <c r="CL32" s="315"/>
      <c r="CM32" s="315"/>
      <c r="CN32" s="315"/>
      <c r="CO32" s="315"/>
      <c r="CP32" s="315"/>
      <c r="CQ32" s="315"/>
    </row>
    <row r="33" spans="1:33" s="348" customFormat="1" ht="12.75" customHeight="1">
      <c r="A33" s="667">
        <v>28</v>
      </c>
      <c r="B33" s="448">
        <v>87</v>
      </c>
      <c r="C33" s="349" t="s">
        <v>391</v>
      </c>
      <c r="D33" s="318">
        <v>0.14386574074074074</v>
      </c>
      <c r="E33" s="303">
        <v>0.0034837962962962765</v>
      </c>
      <c r="F33" s="303">
        <v>0.034953703703703695</v>
      </c>
      <c r="G33" s="319">
        <v>42.195</v>
      </c>
      <c r="H33" s="320">
        <v>0.0034095447503434233</v>
      </c>
      <c r="I33" s="338"/>
      <c r="J33" s="350">
        <v>34</v>
      </c>
      <c r="K33" s="351">
        <v>34</v>
      </c>
      <c r="L33" s="351">
        <v>26</v>
      </c>
      <c r="M33" s="352">
        <v>27</v>
      </c>
      <c r="N33" s="342" t="s">
        <v>18</v>
      </c>
      <c r="O33" s="415" t="s">
        <v>16</v>
      </c>
      <c r="P33" s="415">
        <v>1972</v>
      </c>
      <c r="Q33" s="415" t="s">
        <v>24</v>
      </c>
      <c r="R33" s="353" t="s">
        <v>390</v>
      </c>
      <c r="S33" s="414"/>
      <c r="T33" s="314"/>
      <c r="U33" s="326"/>
      <c r="V33" s="434">
        <v>0.035694444444444445</v>
      </c>
      <c r="W33" s="355">
        <v>10</v>
      </c>
      <c r="X33" s="326">
        <v>0.0035694444444444445</v>
      </c>
      <c r="Y33" s="344">
        <v>0.03453703703703704</v>
      </c>
      <c r="Z33" s="355">
        <v>10</v>
      </c>
      <c r="AA33" s="326">
        <v>0.003453703703703704</v>
      </c>
      <c r="AB33" s="344">
        <v>0.04082175925925926</v>
      </c>
      <c r="AC33" s="764">
        <v>12.195</v>
      </c>
      <c r="AD33" s="326">
        <v>0.0033474177334365937</v>
      </c>
      <c r="AE33" s="896">
        <v>0.0328125</v>
      </c>
      <c r="AF33" s="355">
        <v>10</v>
      </c>
      <c r="AG33" s="326">
        <v>0.0032812500000000003</v>
      </c>
    </row>
    <row r="34" spans="1:95" s="360" customFormat="1" ht="12.75" customHeight="1">
      <c r="A34" s="667">
        <v>29</v>
      </c>
      <c r="B34" s="198">
        <v>75</v>
      </c>
      <c r="C34" s="332" t="s">
        <v>349</v>
      </c>
      <c r="D34" s="318">
        <v>0.14734953703703701</v>
      </c>
      <c r="E34" s="303">
        <v>0.0016203703703704109</v>
      </c>
      <c r="F34" s="303">
        <v>0.03843749999999997</v>
      </c>
      <c r="G34" s="319">
        <v>42.195</v>
      </c>
      <c r="H34" s="320">
        <v>0.0034921089474354073</v>
      </c>
      <c r="I34" s="345">
        <v>33</v>
      </c>
      <c r="J34" s="333">
        <v>30</v>
      </c>
      <c r="K34" s="334">
        <v>33</v>
      </c>
      <c r="L34" s="334">
        <v>30</v>
      </c>
      <c r="M34" s="335"/>
      <c r="N34" s="227" t="s">
        <v>18</v>
      </c>
      <c r="O34" s="227" t="s">
        <v>16</v>
      </c>
      <c r="P34" s="227">
        <v>1981</v>
      </c>
      <c r="Q34" s="227" t="s">
        <v>21</v>
      </c>
      <c r="R34" s="336" t="s">
        <v>217</v>
      </c>
      <c r="S34" s="356">
        <v>0.036585648148148145</v>
      </c>
      <c r="T34" s="314">
        <v>10</v>
      </c>
      <c r="U34" s="326">
        <v>0.0036585648148148146</v>
      </c>
      <c r="V34" s="356">
        <v>0.035034722222222224</v>
      </c>
      <c r="W34" s="357">
        <v>10</v>
      </c>
      <c r="X34" s="326">
        <v>0.0035034722222222225</v>
      </c>
      <c r="Y34" s="331">
        <v>0.03415509259259259</v>
      </c>
      <c r="Z34" s="357">
        <v>10</v>
      </c>
      <c r="AA34" s="326">
        <v>0.003415509259259259</v>
      </c>
      <c r="AB34" s="356">
        <v>0.041574074074074076</v>
      </c>
      <c r="AC34" s="765">
        <v>12.195</v>
      </c>
      <c r="AD34" s="326">
        <v>0.0034091081651557256</v>
      </c>
      <c r="AE34" s="894"/>
      <c r="AF34" s="357"/>
      <c r="AG34" s="326"/>
      <c r="AH34" s="348"/>
      <c r="AI34" s="348"/>
      <c r="AJ34" s="348"/>
      <c r="AK34" s="348"/>
      <c r="AL34" s="348"/>
      <c r="AM34" s="348"/>
      <c r="AN34" s="348"/>
      <c r="AO34" s="348"/>
      <c r="AP34" s="348"/>
      <c r="AQ34" s="348"/>
      <c r="AR34" s="348"/>
      <c r="AS34" s="348"/>
      <c r="AT34" s="348"/>
      <c r="AU34" s="348"/>
      <c r="AV34" s="348"/>
      <c r="AW34" s="348"/>
      <c r="AX34" s="348"/>
      <c r="AY34" s="348"/>
      <c r="AZ34" s="348"/>
      <c r="BA34" s="348"/>
      <c r="BB34" s="348"/>
      <c r="BC34" s="348"/>
      <c r="BD34" s="348"/>
      <c r="BE34" s="348"/>
      <c r="BF34" s="348"/>
      <c r="BG34" s="348"/>
      <c r="BH34" s="348"/>
      <c r="BI34" s="348"/>
      <c r="BJ34" s="348"/>
      <c r="BK34" s="348"/>
      <c r="BL34" s="348"/>
      <c r="BM34" s="348"/>
      <c r="BN34" s="348"/>
      <c r="BO34" s="348"/>
      <c r="BP34" s="348"/>
      <c r="BQ34" s="348"/>
      <c r="BR34" s="348"/>
      <c r="BS34" s="348"/>
      <c r="BT34" s="348"/>
      <c r="BU34" s="348"/>
      <c r="BV34" s="348"/>
      <c r="BW34" s="348"/>
      <c r="BX34" s="348"/>
      <c r="BY34" s="348"/>
      <c r="BZ34" s="348"/>
      <c r="CA34" s="348"/>
      <c r="CB34" s="348"/>
      <c r="CC34" s="348"/>
      <c r="CD34" s="348"/>
      <c r="CE34" s="348"/>
      <c r="CF34" s="348"/>
      <c r="CG34" s="348"/>
      <c r="CH34" s="348"/>
      <c r="CI34" s="348"/>
      <c r="CJ34" s="348"/>
      <c r="CK34" s="348"/>
      <c r="CL34" s="348"/>
      <c r="CM34" s="348"/>
      <c r="CN34" s="348"/>
      <c r="CO34" s="348"/>
      <c r="CP34" s="348"/>
      <c r="CQ34" s="348"/>
    </row>
    <row r="35" spans="1:33" s="348" customFormat="1" ht="12.75" customHeight="1">
      <c r="A35" s="667">
        <v>30</v>
      </c>
      <c r="B35" s="871">
        <v>19</v>
      </c>
      <c r="C35" s="349" t="s">
        <v>239</v>
      </c>
      <c r="D35" s="318">
        <v>0.14896990740740743</v>
      </c>
      <c r="E35" s="303">
        <v>0.00018518518518514937</v>
      </c>
      <c r="F35" s="303">
        <v>0.04005787037037038</v>
      </c>
      <c r="G35" s="319">
        <v>42.195</v>
      </c>
      <c r="H35" s="320">
        <v>0.003530510899571215</v>
      </c>
      <c r="I35" s="338">
        <v>32</v>
      </c>
      <c r="J35" s="350">
        <v>32</v>
      </c>
      <c r="K35" s="351">
        <v>37</v>
      </c>
      <c r="L35" s="351">
        <v>33</v>
      </c>
      <c r="M35" s="352"/>
      <c r="N35" s="415" t="s">
        <v>18</v>
      </c>
      <c r="O35" s="415" t="s">
        <v>16</v>
      </c>
      <c r="P35" s="415">
        <v>1972</v>
      </c>
      <c r="Q35" s="415" t="s">
        <v>24</v>
      </c>
      <c r="R35" s="353" t="s">
        <v>215</v>
      </c>
      <c r="S35" s="354">
        <v>0.03619212962962963</v>
      </c>
      <c r="T35" s="314">
        <v>10</v>
      </c>
      <c r="U35" s="326">
        <v>0.003619212962962963</v>
      </c>
      <c r="V35" s="414">
        <v>0.035416666666666666</v>
      </c>
      <c r="W35" s="314">
        <v>10</v>
      </c>
      <c r="X35" s="326">
        <v>0.0035416666666666665</v>
      </c>
      <c r="Y35" s="419">
        <v>0.034768518518518525</v>
      </c>
      <c r="Z35" s="314">
        <v>10</v>
      </c>
      <c r="AA35" s="326">
        <v>0.0034768518518518525</v>
      </c>
      <c r="AB35" s="414">
        <v>0.04259259259259259</v>
      </c>
      <c r="AC35" s="762">
        <v>12.195</v>
      </c>
      <c r="AD35" s="326">
        <v>0.003492627518867781</v>
      </c>
      <c r="AE35" s="897"/>
      <c r="AF35" s="314"/>
      <c r="AG35" s="326"/>
    </row>
    <row r="36" spans="1:95" s="360" customFormat="1" ht="12.75" customHeight="1">
      <c r="A36" s="667">
        <v>31</v>
      </c>
      <c r="B36" s="367">
        <v>30</v>
      </c>
      <c r="C36" s="332" t="s">
        <v>65</v>
      </c>
      <c r="D36" s="318">
        <v>0.14915509259259258</v>
      </c>
      <c r="E36" s="303">
        <v>0.0010995370370370516</v>
      </c>
      <c r="F36" s="303">
        <v>0.04024305555555553</v>
      </c>
      <c r="G36" s="319">
        <v>42.195</v>
      </c>
      <c r="H36" s="320">
        <v>0.003534899694101021</v>
      </c>
      <c r="I36" s="345">
        <v>36</v>
      </c>
      <c r="J36" s="333">
        <v>33</v>
      </c>
      <c r="K36" s="334">
        <v>35</v>
      </c>
      <c r="L36" s="334">
        <v>27</v>
      </c>
      <c r="M36" s="335"/>
      <c r="N36" s="227" t="s">
        <v>18</v>
      </c>
      <c r="O36" s="227" t="s">
        <v>16</v>
      </c>
      <c r="P36" s="227">
        <v>1960</v>
      </c>
      <c r="Q36" s="227" t="s">
        <v>27</v>
      </c>
      <c r="R36" s="336" t="s">
        <v>15</v>
      </c>
      <c r="S36" s="346">
        <v>0.037696759259259256</v>
      </c>
      <c r="T36" s="314">
        <v>10</v>
      </c>
      <c r="U36" s="326">
        <v>0.0037696759259259255</v>
      </c>
      <c r="V36" s="356">
        <v>0.0356712962962963</v>
      </c>
      <c r="W36" s="314">
        <v>10</v>
      </c>
      <c r="X36" s="326">
        <v>0.0035671296296296297</v>
      </c>
      <c r="Y36" s="331">
        <v>0.03467592592592592</v>
      </c>
      <c r="Z36" s="314">
        <v>10</v>
      </c>
      <c r="AA36" s="326">
        <v>0.0034675925925925924</v>
      </c>
      <c r="AB36" s="356">
        <v>0.04111111111111111</v>
      </c>
      <c r="AC36" s="762">
        <v>12.195</v>
      </c>
      <c r="AD36" s="326">
        <v>0.0033711448225593366</v>
      </c>
      <c r="AE36" s="894"/>
      <c r="AF36" s="314"/>
      <c r="AG36" s="326"/>
      <c r="AH36" s="348"/>
      <c r="AI36" s="348"/>
      <c r="AJ36" s="348"/>
      <c r="AK36" s="348"/>
      <c r="AL36" s="348"/>
      <c r="AM36" s="348"/>
      <c r="AN36" s="348"/>
      <c r="AO36" s="348"/>
      <c r="AP36" s="348"/>
      <c r="AQ36" s="348"/>
      <c r="AR36" s="348"/>
      <c r="AS36" s="348"/>
      <c r="AT36" s="348"/>
      <c r="AU36" s="348"/>
      <c r="AV36" s="348"/>
      <c r="AW36" s="348"/>
      <c r="AX36" s="348"/>
      <c r="AY36" s="348"/>
      <c r="AZ36" s="348"/>
      <c r="BA36" s="348"/>
      <c r="BB36" s="348"/>
      <c r="BC36" s="348"/>
      <c r="BD36" s="348"/>
      <c r="BE36" s="348"/>
      <c r="BF36" s="348"/>
      <c r="BG36" s="348"/>
      <c r="BH36" s="348"/>
      <c r="BI36" s="348"/>
      <c r="BJ36" s="348"/>
      <c r="BK36" s="348"/>
      <c r="BL36" s="348"/>
      <c r="BM36" s="348"/>
      <c r="BN36" s="348"/>
      <c r="BO36" s="348"/>
      <c r="BP36" s="348"/>
      <c r="BQ36" s="348"/>
      <c r="BR36" s="348"/>
      <c r="BS36" s="348"/>
      <c r="BT36" s="348"/>
      <c r="BU36" s="348"/>
      <c r="BV36" s="348"/>
      <c r="BW36" s="348"/>
      <c r="BX36" s="348"/>
      <c r="BY36" s="348"/>
      <c r="BZ36" s="348"/>
      <c r="CA36" s="348"/>
      <c r="CB36" s="348"/>
      <c r="CC36" s="348"/>
      <c r="CD36" s="348"/>
      <c r="CE36" s="348"/>
      <c r="CF36" s="348"/>
      <c r="CG36" s="348"/>
      <c r="CH36" s="348"/>
      <c r="CI36" s="348"/>
      <c r="CJ36" s="348"/>
      <c r="CK36" s="348"/>
      <c r="CL36" s="348"/>
      <c r="CM36" s="348"/>
      <c r="CN36" s="348"/>
      <c r="CO36" s="348"/>
      <c r="CP36" s="348"/>
      <c r="CQ36" s="348"/>
    </row>
    <row r="37" spans="1:33" s="315" customFormat="1" ht="15.75" customHeight="1">
      <c r="A37" s="667">
        <v>32</v>
      </c>
      <c r="B37" s="872">
        <v>82</v>
      </c>
      <c r="C37" s="349" t="s">
        <v>395</v>
      </c>
      <c r="D37" s="318">
        <v>0.15025462962962963</v>
      </c>
      <c r="E37" s="303">
        <v>0.0014583333333333393</v>
      </c>
      <c r="F37" s="303">
        <v>0.041342592592592584</v>
      </c>
      <c r="G37" s="319">
        <v>42.195</v>
      </c>
      <c r="H37" s="320">
        <v>0.003560958161621747</v>
      </c>
      <c r="I37" s="338"/>
      <c r="J37" s="350">
        <v>37</v>
      </c>
      <c r="K37" s="351">
        <v>38</v>
      </c>
      <c r="L37" s="351">
        <v>35</v>
      </c>
      <c r="M37" s="352">
        <v>32</v>
      </c>
      <c r="N37" s="415" t="s">
        <v>18</v>
      </c>
      <c r="O37" s="415" t="s">
        <v>16</v>
      </c>
      <c r="P37" s="415">
        <v>1957</v>
      </c>
      <c r="Q37" s="415" t="s">
        <v>45</v>
      </c>
      <c r="R37" s="353" t="s">
        <v>394</v>
      </c>
      <c r="S37" s="414"/>
      <c r="T37" s="314"/>
      <c r="U37" s="326"/>
      <c r="V37" s="414">
        <v>0.03631944444444444</v>
      </c>
      <c r="W37" s="355">
        <v>10</v>
      </c>
      <c r="X37" s="326">
        <v>0.0036319444444444437</v>
      </c>
      <c r="Y37" s="434">
        <v>0.03515046296296296</v>
      </c>
      <c r="Z37" s="355">
        <v>10</v>
      </c>
      <c r="AA37" s="326">
        <v>0.003515046296296296</v>
      </c>
      <c r="AB37" s="414">
        <v>0.04361111111111111</v>
      </c>
      <c r="AC37" s="764">
        <v>12.195</v>
      </c>
      <c r="AD37" s="326">
        <v>0.0035761468725798366</v>
      </c>
      <c r="AE37" s="897">
        <v>0.03517361111111111</v>
      </c>
      <c r="AF37" s="355">
        <v>10</v>
      </c>
      <c r="AG37" s="326">
        <v>0.003517361111111111</v>
      </c>
    </row>
    <row r="38" spans="1:95" s="483" customFormat="1" ht="12.75" customHeight="1">
      <c r="A38" s="667">
        <v>33</v>
      </c>
      <c r="B38" s="198">
        <v>55</v>
      </c>
      <c r="C38" s="767" t="s">
        <v>240</v>
      </c>
      <c r="D38" s="318">
        <v>0.15171296296296297</v>
      </c>
      <c r="E38" s="303">
        <v>5.787037037036091E-05</v>
      </c>
      <c r="F38" s="303">
        <v>0.04280092592592592</v>
      </c>
      <c r="G38" s="319">
        <v>42.195</v>
      </c>
      <c r="H38" s="320">
        <v>0.0035955199185439737</v>
      </c>
      <c r="I38" s="345">
        <v>24</v>
      </c>
      <c r="J38" s="333"/>
      <c r="K38" s="334">
        <v>36</v>
      </c>
      <c r="L38" s="334">
        <v>44</v>
      </c>
      <c r="M38" s="335">
        <v>31</v>
      </c>
      <c r="N38" s="227" t="s">
        <v>18</v>
      </c>
      <c r="O38" s="227" t="s">
        <v>16</v>
      </c>
      <c r="P38" s="227">
        <v>1965</v>
      </c>
      <c r="Q38" s="227" t="s">
        <v>27</v>
      </c>
      <c r="R38" s="336" t="s">
        <v>221</v>
      </c>
      <c r="S38" s="356">
        <v>0.035277777777777776</v>
      </c>
      <c r="T38" s="314">
        <v>10</v>
      </c>
      <c r="U38" s="326">
        <v>0.0035277777777777777</v>
      </c>
      <c r="V38" s="768"/>
      <c r="W38" s="357"/>
      <c r="X38" s="326"/>
      <c r="Y38" s="330">
        <v>0.034722222222222224</v>
      </c>
      <c r="Z38" s="357">
        <v>10</v>
      </c>
      <c r="AA38" s="326">
        <v>0.0034722222222222225</v>
      </c>
      <c r="AB38" s="356">
        <v>0.04732638888888888</v>
      </c>
      <c r="AC38" s="765">
        <v>12.195</v>
      </c>
      <c r="AD38" s="326">
        <v>0.0038808026969158575</v>
      </c>
      <c r="AE38" s="894">
        <v>0.034386574074074076</v>
      </c>
      <c r="AF38" s="357">
        <v>10</v>
      </c>
      <c r="AG38" s="326">
        <v>0.0034386574074074076</v>
      </c>
      <c r="AH38" s="467"/>
      <c r="AI38" s="467"/>
      <c r="AJ38" s="467"/>
      <c r="AK38" s="467"/>
      <c r="AL38" s="467"/>
      <c r="AM38" s="467"/>
      <c r="AN38" s="467"/>
      <c r="AO38" s="467"/>
      <c r="AP38" s="467"/>
      <c r="AQ38" s="467"/>
      <c r="AR38" s="467"/>
      <c r="AS38" s="467"/>
      <c r="AT38" s="467"/>
      <c r="AU38" s="467"/>
      <c r="AV38" s="467"/>
      <c r="AW38" s="467"/>
      <c r="AX38" s="467"/>
      <c r="AY38" s="467"/>
      <c r="AZ38" s="467"/>
      <c r="BA38" s="467"/>
      <c r="BB38" s="467"/>
      <c r="BC38" s="467"/>
      <c r="BD38" s="467"/>
      <c r="BE38" s="467"/>
      <c r="BF38" s="467"/>
      <c r="BG38" s="467"/>
      <c r="BH38" s="467"/>
      <c r="BI38" s="467"/>
      <c r="BJ38" s="467"/>
      <c r="BK38" s="467"/>
      <c r="BL38" s="467"/>
      <c r="BM38" s="467"/>
      <c r="BN38" s="467"/>
      <c r="BO38" s="467"/>
      <c r="BP38" s="467"/>
      <c r="BQ38" s="467"/>
      <c r="BR38" s="467"/>
      <c r="BS38" s="467"/>
      <c r="BT38" s="467"/>
      <c r="BU38" s="467"/>
      <c r="BV38" s="467"/>
      <c r="BW38" s="467"/>
      <c r="BX38" s="467"/>
      <c r="BY38" s="467"/>
      <c r="BZ38" s="467"/>
      <c r="CA38" s="467"/>
      <c r="CB38" s="467"/>
      <c r="CC38" s="467"/>
      <c r="CD38" s="467"/>
      <c r="CE38" s="467"/>
      <c r="CF38" s="467"/>
      <c r="CG38" s="467"/>
      <c r="CH38" s="467"/>
      <c r="CI38" s="467"/>
      <c r="CJ38" s="467"/>
      <c r="CK38" s="467"/>
      <c r="CL38" s="467"/>
      <c r="CM38" s="467"/>
      <c r="CN38" s="467"/>
      <c r="CO38" s="467"/>
      <c r="CP38" s="467"/>
      <c r="CQ38" s="467"/>
    </row>
    <row r="39" spans="1:95" s="359" customFormat="1" ht="12.75" customHeight="1">
      <c r="A39" s="667">
        <v>34</v>
      </c>
      <c r="B39" s="264">
        <v>74</v>
      </c>
      <c r="C39" s="317" t="s">
        <v>352</v>
      </c>
      <c r="D39" s="318">
        <v>0.15177083333333333</v>
      </c>
      <c r="E39" s="303">
        <v>0.0010185185185185575</v>
      </c>
      <c r="F39" s="303">
        <v>0.042858796296296284</v>
      </c>
      <c r="G39" s="319">
        <v>42.195</v>
      </c>
      <c r="H39" s="320">
        <v>0.003596891416834538</v>
      </c>
      <c r="I39" s="321">
        <v>34</v>
      </c>
      <c r="J39" s="322">
        <v>38</v>
      </c>
      <c r="K39" s="323">
        <v>39</v>
      </c>
      <c r="L39" s="323">
        <v>36</v>
      </c>
      <c r="M39" s="324">
        <v>34</v>
      </c>
      <c r="N39" s="267" t="s">
        <v>18</v>
      </c>
      <c r="O39" s="267" t="s">
        <v>16</v>
      </c>
      <c r="P39" s="267">
        <v>1976</v>
      </c>
      <c r="Q39" s="267" t="s">
        <v>24</v>
      </c>
      <c r="R39" s="325" t="s">
        <v>15</v>
      </c>
      <c r="S39" s="364">
        <v>0.037349537037037035</v>
      </c>
      <c r="T39" s="314">
        <v>10</v>
      </c>
      <c r="U39" s="326">
        <v>0.0037349537037037034</v>
      </c>
      <c r="V39" s="363">
        <v>0.036967592592592594</v>
      </c>
      <c r="W39" s="314">
        <v>10</v>
      </c>
      <c r="X39" s="326">
        <v>0.0036967592592592594</v>
      </c>
      <c r="Y39" s="873">
        <v>0.035416666666666666</v>
      </c>
      <c r="Z39" s="314">
        <v>10</v>
      </c>
      <c r="AA39" s="326">
        <v>0.0035416666666666665</v>
      </c>
      <c r="AB39" s="363">
        <v>0.04393518518518519</v>
      </c>
      <c r="AC39" s="762">
        <v>12.195</v>
      </c>
      <c r="AD39" s="326">
        <v>0.0036027212123973095</v>
      </c>
      <c r="AE39" s="895">
        <v>0.035451388888888886</v>
      </c>
      <c r="AF39" s="314">
        <v>10</v>
      </c>
      <c r="AG39" s="326">
        <v>0.0035451388888888885</v>
      </c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315"/>
      <c r="CJ39" s="315"/>
      <c r="CK39" s="315"/>
      <c r="CL39" s="315"/>
      <c r="CM39" s="315"/>
      <c r="CN39" s="315"/>
      <c r="CO39" s="315"/>
      <c r="CP39" s="315"/>
      <c r="CQ39" s="315"/>
    </row>
    <row r="40" spans="1:95" s="483" customFormat="1" ht="12.75" customHeight="1">
      <c r="A40" s="667">
        <v>35</v>
      </c>
      <c r="B40" s="198">
        <v>37</v>
      </c>
      <c r="C40" s="767" t="s">
        <v>242</v>
      </c>
      <c r="D40" s="318">
        <v>0.15278935185185188</v>
      </c>
      <c r="E40" s="303">
        <v>0.00018518518518514937</v>
      </c>
      <c r="F40" s="303">
        <v>0.04387731481481484</v>
      </c>
      <c r="G40" s="319">
        <v>42.195</v>
      </c>
      <c r="H40" s="320">
        <v>0.0036210297867484745</v>
      </c>
      <c r="I40" s="345">
        <v>38</v>
      </c>
      <c r="J40" s="333">
        <v>35</v>
      </c>
      <c r="K40" s="334">
        <v>42</v>
      </c>
      <c r="L40" s="334">
        <v>40</v>
      </c>
      <c r="M40" s="335">
        <v>37</v>
      </c>
      <c r="N40" s="227" t="s">
        <v>18</v>
      </c>
      <c r="O40" s="227" t="s">
        <v>16</v>
      </c>
      <c r="P40" s="227">
        <v>1950</v>
      </c>
      <c r="Q40" s="227" t="s">
        <v>45</v>
      </c>
      <c r="R40" s="336" t="s">
        <v>174</v>
      </c>
      <c r="S40" s="356">
        <v>0.03884259259259259</v>
      </c>
      <c r="T40" s="314">
        <v>10</v>
      </c>
      <c r="U40" s="326">
        <v>0.0038842592592592587</v>
      </c>
      <c r="V40" s="328">
        <v>0.0359837962962963</v>
      </c>
      <c r="W40" s="314">
        <v>10</v>
      </c>
      <c r="X40" s="326">
        <v>0.0035983796296296298</v>
      </c>
      <c r="Y40" s="311">
        <v>0.03564814814814815</v>
      </c>
      <c r="Z40" s="314">
        <v>10</v>
      </c>
      <c r="AA40" s="326">
        <v>0.003564814814814815</v>
      </c>
      <c r="AB40" s="311">
        <v>0.04512731481481482</v>
      </c>
      <c r="AC40" s="762">
        <v>12.195</v>
      </c>
      <c r="AD40" s="326">
        <v>0.003700476819583011</v>
      </c>
      <c r="AE40" s="891">
        <v>0.03603009259259259</v>
      </c>
      <c r="AF40" s="314">
        <v>10</v>
      </c>
      <c r="AG40" s="326">
        <v>0.0036030092592592594</v>
      </c>
      <c r="AH40" s="467"/>
      <c r="AI40" s="467"/>
      <c r="AJ40" s="467"/>
      <c r="AK40" s="467"/>
      <c r="AL40" s="467"/>
      <c r="AM40" s="467"/>
      <c r="AN40" s="467"/>
      <c r="AO40" s="467"/>
      <c r="AP40" s="467"/>
      <c r="AQ40" s="467"/>
      <c r="AR40" s="467"/>
      <c r="AS40" s="467"/>
      <c r="AT40" s="467"/>
      <c r="AU40" s="467"/>
      <c r="AV40" s="467"/>
      <c r="AW40" s="467"/>
      <c r="AX40" s="467"/>
      <c r="AY40" s="467"/>
      <c r="AZ40" s="467"/>
      <c r="BA40" s="467"/>
      <c r="BB40" s="467"/>
      <c r="BC40" s="467"/>
      <c r="BD40" s="467"/>
      <c r="BE40" s="467"/>
      <c r="BF40" s="467"/>
      <c r="BG40" s="467"/>
      <c r="BH40" s="467"/>
      <c r="BI40" s="467"/>
      <c r="BJ40" s="467"/>
      <c r="BK40" s="467"/>
      <c r="BL40" s="467"/>
      <c r="BM40" s="467"/>
      <c r="BN40" s="467"/>
      <c r="BO40" s="467"/>
      <c r="BP40" s="467"/>
      <c r="BQ40" s="467"/>
      <c r="BR40" s="467"/>
      <c r="BS40" s="467"/>
      <c r="BT40" s="467"/>
      <c r="BU40" s="467"/>
      <c r="BV40" s="467"/>
      <c r="BW40" s="467"/>
      <c r="BX40" s="467"/>
      <c r="BY40" s="467"/>
      <c r="BZ40" s="467"/>
      <c r="CA40" s="467"/>
      <c r="CB40" s="467"/>
      <c r="CC40" s="467"/>
      <c r="CD40" s="467"/>
      <c r="CE40" s="467"/>
      <c r="CF40" s="467"/>
      <c r="CG40" s="467"/>
      <c r="CH40" s="467"/>
      <c r="CI40" s="467"/>
      <c r="CJ40" s="467"/>
      <c r="CK40" s="467"/>
      <c r="CL40" s="467"/>
      <c r="CM40" s="467"/>
      <c r="CN40" s="467"/>
      <c r="CO40" s="467"/>
      <c r="CP40" s="467"/>
      <c r="CQ40" s="467"/>
    </row>
    <row r="41" spans="1:95" s="603" customFormat="1" ht="12.75" customHeight="1">
      <c r="A41" s="452">
        <v>3</v>
      </c>
      <c r="B41" s="214">
        <v>31</v>
      </c>
      <c r="C41" s="453" t="s">
        <v>350</v>
      </c>
      <c r="D41" s="454">
        <v>0.15297453703703703</v>
      </c>
      <c r="E41" s="455">
        <v>0.002187499999999981</v>
      </c>
      <c r="F41" s="455">
        <v>0.04406249999999999</v>
      </c>
      <c r="G41" s="456">
        <v>42.195</v>
      </c>
      <c r="H41" s="457">
        <v>0.0036254185812782803</v>
      </c>
      <c r="I41" s="458">
        <v>4</v>
      </c>
      <c r="J41" s="459">
        <v>3</v>
      </c>
      <c r="K41" s="460">
        <v>3</v>
      </c>
      <c r="L41" s="460">
        <v>3</v>
      </c>
      <c r="M41" s="461">
        <v>3</v>
      </c>
      <c r="N41" s="462" t="s">
        <v>18</v>
      </c>
      <c r="O41" s="494" t="s">
        <v>36</v>
      </c>
      <c r="P41" s="494">
        <v>1990</v>
      </c>
      <c r="Q41" s="494" t="s">
        <v>165</v>
      </c>
      <c r="R41" s="463" t="s">
        <v>213</v>
      </c>
      <c r="S41" s="475">
        <v>0.03704861111111111</v>
      </c>
      <c r="T41" s="464">
        <v>10</v>
      </c>
      <c r="U41" s="465">
        <v>0.003704861111111111</v>
      </c>
      <c r="V41" s="466">
        <v>0.03747685185185185</v>
      </c>
      <c r="W41" s="464">
        <v>10</v>
      </c>
      <c r="X41" s="465">
        <v>0.003747685185185185</v>
      </c>
      <c r="Y41" s="466">
        <v>0.03631944444444444</v>
      </c>
      <c r="Z41" s="464">
        <v>10</v>
      </c>
      <c r="AA41" s="465">
        <v>0.0036319444444444437</v>
      </c>
      <c r="AB41" s="466">
        <v>0.04439814814814815</v>
      </c>
      <c r="AC41" s="763">
        <v>12.195</v>
      </c>
      <c r="AD41" s="465">
        <v>0.0036406845549936985</v>
      </c>
      <c r="AE41" s="892">
        <v>0.035208333333333335</v>
      </c>
      <c r="AF41" s="464">
        <v>10</v>
      </c>
      <c r="AG41" s="465">
        <v>0.0035208333333333333</v>
      </c>
      <c r="AH41" s="467"/>
      <c r="AI41" s="467"/>
      <c r="AJ41" s="467"/>
      <c r="AK41" s="467"/>
      <c r="AL41" s="467"/>
      <c r="AM41" s="467"/>
      <c r="AN41" s="467"/>
      <c r="AO41" s="467"/>
      <c r="AP41" s="467"/>
      <c r="AQ41" s="467"/>
      <c r="AR41" s="467"/>
      <c r="AS41" s="467"/>
      <c r="AT41" s="467"/>
      <c r="AU41" s="467"/>
      <c r="AV41" s="467"/>
      <c r="AW41" s="467"/>
      <c r="AX41" s="467"/>
      <c r="AY41" s="467"/>
      <c r="AZ41" s="467"/>
      <c r="BA41" s="467"/>
      <c r="BB41" s="467"/>
      <c r="BC41" s="467"/>
      <c r="BD41" s="467"/>
      <c r="BE41" s="467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467"/>
      <c r="BU41" s="467"/>
      <c r="BV41" s="467"/>
      <c r="BW41" s="467"/>
      <c r="BX41" s="467"/>
      <c r="BY41" s="467"/>
      <c r="BZ41" s="467"/>
      <c r="CA41" s="467"/>
      <c r="CB41" s="467"/>
      <c r="CC41" s="467"/>
      <c r="CD41" s="467"/>
      <c r="CE41" s="467"/>
      <c r="CF41" s="467"/>
      <c r="CG41" s="467"/>
      <c r="CH41" s="467"/>
      <c r="CI41" s="467"/>
      <c r="CJ41" s="467"/>
      <c r="CK41" s="467"/>
      <c r="CL41" s="467"/>
      <c r="CM41" s="467"/>
      <c r="CN41" s="467"/>
      <c r="CO41" s="467"/>
      <c r="CP41" s="467"/>
      <c r="CQ41" s="467"/>
    </row>
    <row r="42" spans="1:95" s="359" customFormat="1" ht="12.75" customHeight="1">
      <c r="A42" s="452">
        <v>4</v>
      </c>
      <c r="B42" s="214">
        <v>63</v>
      </c>
      <c r="C42" s="453" t="s">
        <v>353</v>
      </c>
      <c r="D42" s="454">
        <v>0.15516203703703701</v>
      </c>
      <c r="E42" s="455">
        <v>0.0003240740740740877</v>
      </c>
      <c r="F42" s="455">
        <v>0.04624999999999997</v>
      </c>
      <c r="G42" s="456">
        <v>42.195</v>
      </c>
      <c r="H42" s="457">
        <v>0.003677261216661619</v>
      </c>
      <c r="I42" s="458">
        <v>6</v>
      </c>
      <c r="J42" s="459">
        <v>4</v>
      </c>
      <c r="K42" s="460">
        <v>5</v>
      </c>
      <c r="L42" s="460">
        <v>4</v>
      </c>
      <c r="M42" s="461">
        <v>4</v>
      </c>
      <c r="N42" s="462" t="s">
        <v>18</v>
      </c>
      <c r="O42" s="494" t="s">
        <v>36</v>
      </c>
      <c r="P42" s="494">
        <v>1983</v>
      </c>
      <c r="Q42" s="494" t="s">
        <v>37</v>
      </c>
      <c r="R42" s="463" t="s">
        <v>126</v>
      </c>
      <c r="S42" s="482">
        <v>0.03784722222222222</v>
      </c>
      <c r="T42" s="464">
        <v>10</v>
      </c>
      <c r="U42" s="465">
        <v>0.003784722222222222</v>
      </c>
      <c r="V42" s="466">
        <v>0.038564814814814816</v>
      </c>
      <c r="W42" s="464">
        <v>10</v>
      </c>
      <c r="X42" s="465">
        <v>0.0038564814814814816</v>
      </c>
      <c r="Y42" s="466">
        <v>0.036759259259259255</v>
      </c>
      <c r="Z42" s="464">
        <v>10</v>
      </c>
      <c r="AA42" s="465">
        <v>0.0036759259259259254</v>
      </c>
      <c r="AB42" s="466">
        <v>0.04472222222222222</v>
      </c>
      <c r="AC42" s="763">
        <v>12.195</v>
      </c>
      <c r="AD42" s="465">
        <v>0.00366725889481117</v>
      </c>
      <c r="AE42" s="892">
        <v>0.035833333333333335</v>
      </c>
      <c r="AF42" s="464">
        <v>10</v>
      </c>
      <c r="AG42" s="465">
        <v>0.0035833333333333333</v>
      </c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5"/>
      <c r="BM42" s="315"/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15"/>
      <c r="BY42" s="315"/>
      <c r="BZ42" s="315"/>
      <c r="CA42" s="315"/>
      <c r="CB42" s="315"/>
      <c r="CC42" s="315"/>
      <c r="CD42" s="315"/>
      <c r="CE42" s="315"/>
      <c r="CF42" s="315"/>
      <c r="CG42" s="315"/>
      <c r="CH42" s="315"/>
      <c r="CI42" s="315"/>
      <c r="CJ42" s="315"/>
      <c r="CK42" s="315"/>
      <c r="CL42" s="315"/>
      <c r="CM42" s="315"/>
      <c r="CN42" s="315"/>
      <c r="CO42" s="315"/>
      <c r="CP42" s="315"/>
      <c r="CQ42" s="315"/>
    </row>
    <row r="43" spans="1:95" s="359" customFormat="1" ht="12.75" customHeight="1">
      <c r="A43" s="667">
        <v>36</v>
      </c>
      <c r="B43" s="367">
        <v>45</v>
      </c>
      <c r="C43" s="337" t="s">
        <v>245</v>
      </c>
      <c r="D43" s="318">
        <v>0.1554861111111111</v>
      </c>
      <c r="E43" s="303">
        <v>0.0009143518518518745</v>
      </c>
      <c r="F43" s="303">
        <v>0.04657407407407406</v>
      </c>
      <c r="G43" s="319">
        <v>42.195</v>
      </c>
      <c r="H43" s="320">
        <v>0.003684941607088781</v>
      </c>
      <c r="I43" s="365">
        <v>40</v>
      </c>
      <c r="J43" s="339">
        <v>41</v>
      </c>
      <c r="K43" s="340">
        <v>43</v>
      </c>
      <c r="L43" s="340">
        <v>38</v>
      </c>
      <c r="M43" s="341">
        <v>35</v>
      </c>
      <c r="N43" s="227" t="s">
        <v>18</v>
      </c>
      <c r="O43" s="342" t="s">
        <v>16</v>
      </c>
      <c r="P43" s="342">
        <v>1973</v>
      </c>
      <c r="Q43" s="342" t="s">
        <v>24</v>
      </c>
      <c r="R43" s="343" t="s">
        <v>162</v>
      </c>
      <c r="S43" s="669">
        <v>0.040138888888888884</v>
      </c>
      <c r="T43" s="314">
        <v>10</v>
      </c>
      <c r="U43" s="326">
        <v>0.004013888888888888</v>
      </c>
      <c r="V43" s="311">
        <v>0.03909722222222222</v>
      </c>
      <c r="W43" s="314">
        <v>10</v>
      </c>
      <c r="X43" s="326">
        <v>0.003909722222222222</v>
      </c>
      <c r="Y43" s="311">
        <v>0.03648148148148148</v>
      </c>
      <c r="Z43" s="314">
        <v>10</v>
      </c>
      <c r="AA43" s="326">
        <v>0.003648148148148148</v>
      </c>
      <c r="AB43" s="311">
        <v>0.04434027777777778</v>
      </c>
      <c r="AC43" s="762">
        <v>12.195</v>
      </c>
      <c r="AD43" s="326">
        <v>0.0036359391371691492</v>
      </c>
      <c r="AE43" s="891">
        <v>0.03556712962962963</v>
      </c>
      <c r="AF43" s="314">
        <v>10</v>
      </c>
      <c r="AG43" s="326">
        <v>0.003556712962962963</v>
      </c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315"/>
      <c r="BM43" s="315"/>
      <c r="BN43" s="315"/>
      <c r="BO43" s="315"/>
      <c r="BP43" s="315"/>
      <c r="BQ43" s="315"/>
      <c r="BR43" s="315"/>
      <c r="BS43" s="315"/>
      <c r="BT43" s="315"/>
      <c r="BU43" s="315"/>
      <c r="BV43" s="315"/>
      <c r="BW43" s="315"/>
      <c r="BX43" s="315"/>
      <c r="BY43" s="315"/>
      <c r="BZ43" s="315"/>
      <c r="CA43" s="315"/>
      <c r="CB43" s="315"/>
      <c r="CC43" s="315"/>
      <c r="CD43" s="315"/>
      <c r="CE43" s="315"/>
      <c r="CF43" s="315"/>
      <c r="CG43" s="315"/>
      <c r="CH43" s="315"/>
      <c r="CI43" s="315"/>
      <c r="CJ43" s="315"/>
      <c r="CK43" s="315"/>
      <c r="CL43" s="315"/>
      <c r="CM43" s="315"/>
      <c r="CN43" s="315"/>
      <c r="CO43" s="315"/>
      <c r="CP43" s="315"/>
      <c r="CQ43" s="315"/>
    </row>
    <row r="44" spans="1:95" s="366" customFormat="1" ht="12.75" customHeight="1">
      <c r="A44" s="667">
        <v>37</v>
      </c>
      <c r="B44" s="448">
        <v>23</v>
      </c>
      <c r="C44" s="337" t="s">
        <v>247</v>
      </c>
      <c r="D44" s="318">
        <v>0.15640046296296298</v>
      </c>
      <c r="E44" s="303">
        <v>0.005289351851851837</v>
      </c>
      <c r="F44" s="303">
        <v>0.047488425925925934</v>
      </c>
      <c r="G44" s="319">
        <v>42.195</v>
      </c>
      <c r="H44" s="320">
        <v>0.003706611280079701</v>
      </c>
      <c r="I44" s="365"/>
      <c r="J44" s="339">
        <v>39</v>
      </c>
      <c r="K44" s="340">
        <v>46</v>
      </c>
      <c r="L44" s="340">
        <v>39</v>
      </c>
      <c r="M44" s="341">
        <v>36</v>
      </c>
      <c r="N44" s="342" t="s">
        <v>18</v>
      </c>
      <c r="O44" s="342" t="s">
        <v>16</v>
      </c>
      <c r="P44" s="342">
        <v>1978</v>
      </c>
      <c r="Q44" s="342" t="s">
        <v>21</v>
      </c>
      <c r="R44" s="343" t="s">
        <v>126</v>
      </c>
      <c r="S44" s="669"/>
      <c r="T44" s="314"/>
      <c r="U44" s="326"/>
      <c r="V44" s="344">
        <v>0.038287037037037036</v>
      </c>
      <c r="W44" s="355">
        <v>10</v>
      </c>
      <c r="X44" s="326">
        <v>0.0038287037037037035</v>
      </c>
      <c r="Y44" s="344">
        <v>0.03768518518518518</v>
      </c>
      <c r="Z44" s="355">
        <v>10</v>
      </c>
      <c r="AA44" s="326">
        <v>0.0037685185185185183</v>
      </c>
      <c r="AB44" s="344">
        <v>0.044652777777777784</v>
      </c>
      <c r="AC44" s="764">
        <v>12.195</v>
      </c>
      <c r="AD44" s="326">
        <v>0.0036615643934217123</v>
      </c>
      <c r="AE44" s="896">
        <v>0.03577546296296296</v>
      </c>
      <c r="AF44" s="355">
        <v>10</v>
      </c>
      <c r="AG44" s="326">
        <v>0.003577546296296296</v>
      </c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/>
      <c r="CB44" s="315"/>
      <c r="CC44" s="315"/>
      <c r="CD44" s="315"/>
      <c r="CE44" s="315"/>
      <c r="CF44" s="315"/>
      <c r="CG44" s="315"/>
      <c r="CH44" s="315"/>
      <c r="CI44" s="315"/>
      <c r="CJ44" s="315"/>
      <c r="CK44" s="315"/>
      <c r="CL44" s="315"/>
      <c r="CM44" s="315"/>
      <c r="CN44" s="315"/>
      <c r="CO44" s="315"/>
      <c r="CP44" s="315"/>
      <c r="CQ44" s="315"/>
    </row>
    <row r="45" spans="1:95" s="483" customFormat="1" ht="12.75" customHeight="1">
      <c r="A45" s="667">
        <v>38</v>
      </c>
      <c r="B45" s="367">
        <v>81</v>
      </c>
      <c r="C45" s="332" t="s">
        <v>403</v>
      </c>
      <c r="D45" s="318">
        <v>0.16168981481481481</v>
      </c>
      <c r="E45" s="303">
        <v>0.002951388888888906</v>
      </c>
      <c r="F45" s="303">
        <v>0.05277777777777777</v>
      </c>
      <c r="G45" s="319">
        <v>42.195</v>
      </c>
      <c r="H45" s="320">
        <v>0.0038319662238372985</v>
      </c>
      <c r="I45" s="345"/>
      <c r="J45" s="333">
        <v>46</v>
      </c>
      <c r="K45" s="334">
        <v>44</v>
      </c>
      <c r="L45" s="334">
        <v>41</v>
      </c>
      <c r="M45" s="335">
        <v>39</v>
      </c>
      <c r="N45" s="227" t="s">
        <v>18</v>
      </c>
      <c r="O45" s="227" t="s">
        <v>16</v>
      </c>
      <c r="P45" s="332">
        <v>1968</v>
      </c>
      <c r="Q45" s="332" t="s">
        <v>24</v>
      </c>
      <c r="R45" s="336" t="s">
        <v>421</v>
      </c>
      <c r="S45" s="356"/>
      <c r="T45" s="314"/>
      <c r="U45" s="326"/>
      <c r="V45" s="356">
        <v>0.04090277777777778</v>
      </c>
      <c r="W45" s="357">
        <v>10</v>
      </c>
      <c r="X45" s="326">
        <v>0.004090277777777778</v>
      </c>
      <c r="Y45" s="356">
        <v>0.03666666666666667</v>
      </c>
      <c r="Z45" s="357">
        <v>10</v>
      </c>
      <c r="AA45" s="326">
        <v>0.0036666666666666666</v>
      </c>
      <c r="AB45" s="356">
        <v>0.04547453703703704</v>
      </c>
      <c r="AC45" s="765">
        <v>12.195</v>
      </c>
      <c r="AD45" s="326">
        <v>0.003728949326530303</v>
      </c>
      <c r="AE45" s="894">
        <v>0.03864583333333333</v>
      </c>
      <c r="AF45" s="357">
        <v>10</v>
      </c>
      <c r="AG45" s="326">
        <v>0.003864583333333333</v>
      </c>
      <c r="AH45" s="467"/>
      <c r="AI45" s="467"/>
      <c r="AJ45" s="467"/>
      <c r="AK45" s="467"/>
      <c r="AL45" s="467"/>
      <c r="AM45" s="467"/>
      <c r="AN45" s="467"/>
      <c r="AO45" s="467"/>
      <c r="AP45" s="467"/>
      <c r="AQ45" s="467"/>
      <c r="AR45" s="467"/>
      <c r="AS45" s="467"/>
      <c r="AT45" s="467"/>
      <c r="AU45" s="467"/>
      <c r="AV45" s="467"/>
      <c r="AW45" s="467"/>
      <c r="AX45" s="467"/>
      <c r="AY45" s="467"/>
      <c r="AZ45" s="467"/>
      <c r="BA45" s="467"/>
      <c r="BB45" s="467"/>
      <c r="BC45" s="467"/>
      <c r="BD45" s="467"/>
      <c r="BE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7"/>
      <c r="CC45" s="467"/>
      <c r="CD45" s="467"/>
      <c r="CE45" s="467"/>
      <c r="CF45" s="467"/>
      <c r="CG45" s="467"/>
      <c r="CH45" s="467"/>
      <c r="CI45" s="467"/>
      <c r="CJ45" s="467"/>
      <c r="CK45" s="467"/>
      <c r="CL45" s="467"/>
      <c r="CM45" s="467"/>
      <c r="CN45" s="467"/>
      <c r="CO45" s="467"/>
      <c r="CP45" s="467"/>
      <c r="CQ45" s="467"/>
    </row>
    <row r="46" spans="1:95" s="362" customFormat="1" ht="14.25" customHeight="1" thickBot="1">
      <c r="A46" s="667">
        <v>39</v>
      </c>
      <c r="B46" s="671">
        <v>76</v>
      </c>
      <c r="C46" s="317" t="s">
        <v>406</v>
      </c>
      <c r="D46" s="318">
        <v>0.16464120370370372</v>
      </c>
      <c r="E46" s="303">
        <v>0.00024305555555551028</v>
      </c>
      <c r="F46" s="303">
        <v>0.05572916666666668</v>
      </c>
      <c r="G46" s="319">
        <v>42.195</v>
      </c>
      <c r="H46" s="320">
        <v>0.00390191263665609</v>
      </c>
      <c r="I46" s="321"/>
      <c r="J46" s="322">
        <v>47</v>
      </c>
      <c r="K46" s="323">
        <v>48</v>
      </c>
      <c r="L46" s="323">
        <v>48</v>
      </c>
      <c r="M46" s="324">
        <v>33</v>
      </c>
      <c r="N46" s="267" t="s">
        <v>18</v>
      </c>
      <c r="O46" s="267" t="s">
        <v>16</v>
      </c>
      <c r="P46" s="267">
        <v>1976</v>
      </c>
      <c r="Q46" s="267" t="s">
        <v>24</v>
      </c>
      <c r="R46" s="325" t="s">
        <v>378</v>
      </c>
      <c r="S46" s="361"/>
      <c r="T46" s="314"/>
      <c r="U46" s="326"/>
      <c r="V46" s="363">
        <v>0.04134259259259259</v>
      </c>
      <c r="W46" s="314">
        <v>10</v>
      </c>
      <c r="X46" s="326">
        <v>0.004134259259259259</v>
      </c>
      <c r="Y46" s="363">
        <v>0.0390625</v>
      </c>
      <c r="Z46" s="314">
        <v>10</v>
      </c>
      <c r="AA46" s="326">
        <v>0.00390625</v>
      </c>
      <c r="AB46" s="363">
        <v>0.04901620370370371</v>
      </c>
      <c r="AC46" s="762">
        <v>12.195</v>
      </c>
      <c r="AD46" s="326">
        <v>0.004019368897392678</v>
      </c>
      <c r="AE46" s="895">
        <v>0.03521990740740741</v>
      </c>
      <c r="AF46" s="314">
        <v>10</v>
      </c>
      <c r="AG46" s="326">
        <v>0.003521990740740741</v>
      </c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  <c r="BK46" s="315"/>
      <c r="BL46" s="315"/>
      <c r="BM46" s="315"/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5"/>
      <c r="CG46" s="315"/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</row>
    <row r="47" spans="1:95" s="359" customFormat="1" ht="12.75" customHeight="1">
      <c r="A47" s="452">
        <v>5</v>
      </c>
      <c r="B47" s="214">
        <v>11</v>
      </c>
      <c r="C47" s="453" t="s">
        <v>356</v>
      </c>
      <c r="D47" s="454">
        <v>0.16488425925925923</v>
      </c>
      <c r="E47" s="455">
        <v>0.0003935185185185708</v>
      </c>
      <c r="F47" s="455">
        <v>0.05597222222222219</v>
      </c>
      <c r="G47" s="456">
        <v>42.195</v>
      </c>
      <c r="H47" s="457">
        <v>0.00390767292947646</v>
      </c>
      <c r="I47" s="458">
        <v>7</v>
      </c>
      <c r="J47" s="459">
        <v>5</v>
      </c>
      <c r="K47" s="460">
        <v>7</v>
      </c>
      <c r="L47" s="460">
        <v>6</v>
      </c>
      <c r="M47" s="461">
        <v>6</v>
      </c>
      <c r="N47" s="462" t="s">
        <v>18</v>
      </c>
      <c r="O47" s="453" t="s">
        <v>36</v>
      </c>
      <c r="P47" s="453">
        <v>1978</v>
      </c>
      <c r="Q47" s="453" t="s">
        <v>37</v>
      </c>
      <c r="R47" s="463" t="s">
        <v>199</v>
      </c>
      <c r="S47" s="475">
        <v>0.03940972222222222</v>
      </c>
      <c r="T47" s="464">
        <v>10</v>
      </c>
      <c r="U47" s="465">
        <v>0.0039409722222222224</v>
      </c>
      <c r="V47" s="466">
        <v>0.03916666666666666</v>
      </c>
      <c r="W47" s="464">
        <v>10</v>
      </c>
      <c r="X47" s="465">
        <v>0.003916666666666666</v>
      </c>
      <c r="Y47" s="466">
        <v>0.04017361111111111</v>
      </c>
      <c r="Z47" s="464">
        <v>10</v>
      </c>
      <c r="AA47" s="465">
        <v>0.004017361111111111</v>
      </c>
      <c r="AB47" s="466">
        <v>0.04728009259259259</v>
      </c>
      <c r="AC47" s="763">
        <v>12.195</v>
      </c>
      <c r="AD47" s="465">
        <v>0.003877006362656219</v>
      </c>
      <c r="AE47" s="892">
        <v>0.03902777777777778</v>
      </c>
      <c r="AF47" s="464">
        <v>10</v>
      </c>
      <c r="AG47" s="465">
        <v>0.003902777777777778</v>
      </c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5"/>
      <c r="BA47" s="315"/>
      <c r="BB47" s="315"/>
      <c r="BC47" s="315"/>
      <c r="BD47" s="315"/>
      <c r="BE47" s="315"/>
      <c r="BF47" s="315"/>
      <c r="BG47" s="315"/>
      <c r="BH47" s="315"/>
      <c r="BI47" s="315"/>
      <c r="BJ47" s="315"/>
      <c r="BK47" s="315"/>
      <c r="BL47" s="315"/>
      <c r="BM47" s="315"/>
      <c r="BN47" s="315"/>
      <c r="BO47" s="315"/>
      <c r="BP47" s="315"/>
      <c r="BQ47" s="315"/>
      <c r="BR47" s="315"/>
      <c r="BS47" s="315"/>
      <c r="BT47" s="315"/>
      <c r="BU47" s="315"/>
      <c r="BV47" s="315"/>
      <c r="BW47" s="315"/>
      <c r="BX47" s="315"/>
      <c r="BY47" s="315"/>
      <c r="BZ47" s="315"/>
      <c r="CA47" s="315"/>
      <c r="CB47" s="315"/>
      <c r="CC47" s="315"/>
      <c r="CD47" s="315"/>
      <c r="CE47" s="315"/>
      <c r="CF47" s="315"/>
      <c r="CG47" s="315"/>
      <c r="CH47" s="315"/>
      <c r="CI47" s="315"/>
      <c r="CJ47" s="315"/>
      <c r="CK47" s="315"/>
      <c r="CL47" s="315"/>
      <c r="CM47" s="315"/>
      <c r="CN47" s="315"/>
      <c r="CO47" s="315"/>
      <c r="CP47" s="315"/>
      <c r="CQ47" s="315"/>
    </row>
    <row r="48" spans="1:95" s="347" customFormat="1" ht="12.75" customHeight="1">
      <c r="A48" s="452">
        <v>6</v>
      </c>
      <c r="B48" s="874">
        <v>17</v>
      </c>
      <c r="C48" s="453" t="s">
        <v>249</v>
      </c>
      <c r="D48" s="454">
        <v>0.1652777777777778</v>
      </c>
      <c r="E48" s="455">
        <v>0.0021990740740740478</v>
      </c>
      <c r="F48" s="455">
        <v>0.05636574074074076</v>
      </c>
      <c r="G48" s="456">
        <v>42.195</v>
      </c>
      <c r="H48" s="457">
        <v>0.0039169991178523</v>
      </c>
      <c r="I48" s="458">
        <v>8</v>
      </c>
      <c r="J48" s="459"/>
      <c r="K48" s="460">
        <v>8</v>
      </c>
      <c r="L48" s="460">
        <v>5</v>
      </c>
      <c r="M48" s="461">
        <v>5</v>
      </c>
      <c r="N48" s="462" t="s">
        <v>18</v>
      </c>
      <c r="O48" s="453" t="s">
        <v>36</v>
      </c>
      <c r="P48" s="453">
        <v>2000</v>
      </c>
      <c r="Q48" s="453" t="s">
        <v>165</v>
      </c>
      <c r="R48" s="463" t="s">
        <v>199</v>
      </c>
      <c r="S48" s="475">
        <v>0.039525462962962964</v>
      </c>
      <c r="T48" s="464">
        <v>10</v>
      </c>
      <c r="U48" s="465">
        <v>0.003952546296296296</v>
      </c>
      <c r="V48" s="466"/>
      <c r="W48" s="464"/>
      <c r="X48" s="465"/>
      <c r="Y48" s="466">
        <v>0.04163194444444445</v>
      </c>
      <c r="Z48" s="464">
        <v>10</v>
      </c>
      <c r="AA48" s="465">
        <v>0.004163194444444445</v>
      </c>
      <c r="AB48" s="466">
        <v>0.04710648148148148</v>
      </c>
      <c r="AC48" s="763">
        <v>12.195</v>
      </c>
      <c r="AD48" s="465">
        <v>0.003862770109182573</v>
      </c>
      <c r="AE48" s="892">
        <v>0.03701388888888889</v>
      </c>
      <c r="AF48" s="464">
        <v>10</v>
      </c>
      <c r="AG48" s="465">
        <v>0.0037013888888888886</v>
      </c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5"/>
      <c r="BC48" s="315"/>
      <c r="BD48" s="315"/>
      <c r="BE48" s="315"/>
      <c r="BF48" s="315"/>
      <c r="BG48" s="315"/>
      <c r="BH48" s="315"/>
      <c r="BI48" s="315"/>
      <c r="BJ48" s="315"/>
      <c r="BK48" s="315"/>
      <c r="BL48" s="315"/>
      <c r="BM48" s="315"/>
      <c r="BN48" s="315"/>
      <c r="BO48" s="315"/>
      <c r="BP48" s="315"/>
      <c r="BQ48" s="315"/>
      <c r="BR48" s="315"/>
      <c r="BS48" s="315"/>
      <c r="BT48" s="315"/>
      <c r="BU48" s="315"/>
      <c r="BV48" s="315"/>
      <c r="BW48" s="315"/>
      <c r="BX48" s="315"/>
      <c r="BY48" s="315"/>
      <c r="BZ48" s="315"/>
      <c r="CA48" s="315"/>
      <c r="CB48" s="315"/>
      <c r="CC48" s="315"/>
      <c r="CD48" s="315"/>
      <c r="CE48" s="315"/>
      <c r="CF48" s="315"/>
      <c r="CG48" s="315"/>
      <c r="CH48" s="315"/>
      <c r="CI48" s="315"/>
      <c r="CJ48" s="315"/>
      <c r="CK48" s="315"/>
      <c r="CL48" s="315"/>
      <c r="CM48" s="315"/>
      <c r="CN48" s="315"/>
      <c r="CO48" s="315"/>
      <c r="CP48" s="315"/>
      <c r="CQ48" s="315"/>
    </row>
    <row r="49" spans="1:95" s="347" customFormat="1" ht="12.75" customHeight="1">
      <c r="A49" s="452">
        <v>7</v>
      </c>
      <c r="B49" s="874">
        <v>35</v>
      </c>
      <c r="C49" s="453" t="s">
        <v>357</v>
      </c>
      <c r="D49" s="454">
        <v>0.16747685185185185</v>
      </c>
      <c r="E49" s="455">
        <v>0.00020833333333333814</v>
      </c>
      <c r="F49" s="455">
        <v>0.058564814814814806</v>
      </c>
      <c r="G49" s="456">
        <v>42.195</v>
      </c>
      <c r="H49" s="457">
        <v>0.003969116052893752</v>
      </c>
      <c r="I49" s="458">
        <v>9</v>
      </c>
      <c r="J49" s="459">
        <v>6</v>
      </c>
      <c r="K49" s="460">
        <v>6</v>
      </c>
      <c r="L49" s="460">
        <v>7</v>
      </c>
      <c r="M49" s="461">
        <v>7</v>
      </c>
      <c r="N49" s="462" t="s">
        <v>18</v>
      </c>
      <c r="O49" s="453" t="s">
        <v>36</v>
      </c>
      <c r="P49" s="453">
        <v>1965</v>
      </c>
      <c r="Q49" s="453" t="s">
        <v>42</v>
      </c>
      <c r="R49" s="463" t="s">
        <v>174</v>
      </c>
      <c r="S49" s="475">
        <v>0.042928240740740746</v>
      </c>
      <c r="T49" s="464">
        <v>10</v>
      </c>
      <c r="U49" s="465">
        <v>0.004292824074074075</v>
      </c>
      <c r="V49" s="466">
        <v>0.03995370370370371</v>
      </c>
      <c r="W49" s="464">
        <v>10</v>
      </c>
      <c r="X49" s="465">
        <v>0.0039953703703703705</v>
      </c>
      <c r="Y49" s="466">
        <v>0.03996527777777777</v>
      </c>
      <c r="Z49" s="464">
        <v>10</v>
      </c>
      <c r="AA49" s="465">
        <v>0.003996527777777778</v>
      </c>
      <c r="AB49" s="466">
        <v>0.048321759259259266</v>
      </c>
      <c r="AC49" s="763">
        <v>12.195</v>
      </c>
      <c r="AD49" s="465">
        <v>0.003962423883498095</v>
      </c>
      <c r="AE49" s="892">
        <v>0.03923611111111111</v>
      </c>
      <c r="AF49" s="464">
        <v>10</v>
      </c>
      <c r="AG49" s="465">
        <v>0.003923611111111111</v>
      </c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5"/>
      <c r="BE49" s="315"/>
      <c r="BF49" s="315"/>
      <c r="BG49" s="315"/>
      <c r="BH49" s="315"/>
      <c r="BI49" s="315"/>
      <c r="BJ49" s="315"/>
      <c r="BK49" s="315"/>
      <c r="BL49" s="315"/>
      <c r="BM49" s="315"/>
      <c r="BN49" s="315"/>
      <c r="BO49" s="315"/>
      <c r="BP49" s="315"/>
      <c r="BQ49" s="315"/>
      <c r="BR49" s="315"/>
      <c r="BS49" s="315"/>
      <c r="BT49" s="315"/>
      <c r="BU49" s="315"/>
      <c r="BV49" s="315"/>
      <c r="BW49" s="315"/>
      <c r="BX49" s="315"/>
      <c r="BY49" s="315"/>
      <c r="BZ49" s="315"/>
      <c r="CA49" s="315"/>
      <c r="CB49" s="315"/>
      <c r="CC49" s="315"/>
      <c r="CD49" s="315"/>
      <c r="CE49" s="315"/>
      <c r="CF49" s="315"/>
      <c r="CG49" s="315"/>
      <c r="CH49" s="315"/>
      <c r="CI49" s="315"/>
      <c r="CJ49" s="315"/>
      <c r="CK49" s="315"/>
      <c r="CL49" s="315"/>
      <c r="CM49" s="315"/>
      <c r="CN49" s="315"/>
      <c r="CO49" s="315"/>
      <c r="CP49" s="315"/>
      <c r="CQ49" s="315"/>
    </row>
    <row r="50" spans="1:95" s="483" customFormat="1" ht="12.75" customHeight="1">
      <c r="A50" s="667">
        <v>40</v>
      </c>
      <c r="B50" s="367">
        <v>80</v>
      </c>
      <c r="C50" s="317" t="s">
        <v>401</v>
      </c>
      <c r="D50" s="318">
        <v>0.1676851851851852</v>
      </c>
      <c r="E50" s="303">
        <v>0.00048611111111110383</v>
      </c>
      <c r="F50" s="303">
        <v>0.058773148148148144</v>
      </c>
      <c r="G50" s="319">
        <v>42.195</v>
      </c>
      <c r="H50" s="320">
        <v>0.003974053446739784</v>
      </c>
      <c r="I50" s="321"/>
      <c r="J50" s="322">
        <v>45</v>
      </c>
      <c r="K50" s="323">
        <v>47</v>
      </c>
      <c r="L50" s="323">
        <v>49</v>
      </c>
      <c r="M50" s="324">
        <v>38</v>
      </c>
      <c r="N50" s="227" t="s">
        <v>18</v>
      </c>
      <c r="O50" s="317" t="s">
        <v>16</v>
      </c>
      <c r="P50" s="317">
        <v>1968</v>
      </c>
      <c r="Q50" s="317" t="s">
        <v>24</v>
      </c>
      <c r="R50" s="325" t="s">
        <v>421</v>
      </c>
      <c r="S50" s="361"/>
      <c r="T50" s="314"/>
      <c r="U50" s="326"/>
      <c r="V50" s="311">
        <v>0.04090277777777778</v>
      </c>
      <c r="W50" s="314">
        <v>10</v>
      </c>
      <c r="X50" s="326">
        <v>0.004090277777777778</v>
      </c>
      <c r="Y50" s="311">
        <v>0.03881944444444444</v>
      </c>
      <c r="Z50" s="314">
        <v>10</v>
      </c>
      <c r="AA50" s="326">
        <v>0.003881944444444444</v>
      </c>
      <c r="AB50" s="311">
        <v>0.049340277777777775</v>
      </c>
      <c r="AC50" s="762">
        <v>12.195</v>
      </c>
      <c r="AD50" s="326">
        <v>0.00404594323721015</v>
      </c>
      <c r="AE50" s="891">
        <v>0.038622685185185184</v>
      </c>
      <c r="AF50" s="314">
        <v>10</v>
      </c>
      <c r="AG50" s="326">
        <v>0.0038622685185185184</v>
      </c>
      <c r="AH50" s="467"/>
      <c r="AI50" s="467"/>
      <c r="AJ50" s="467"/>
      <c r="AK50" s="467"/>
      <c r="AL50" s="467"/>
      <c r="AM50" s="467"/>
      <c r="AN50" s="467"/>
      <c r="AO50" s="467"/>
      <c r="AP50" s="467"/>
      <c r="AQ50" s="467"/>
      <c r="AR50" s="467"/>
      <c r="AS50" s="467"/>
      <c r="AT50" s="467"/>
      <c r="AU50" s="467"/>
      <c r="AV50" s="467"/>
      <c r="AW50" s="467"/>
      <c r="AX50" s="467"/>
      <c r="AY50" s="467"/>
      <c r="AZ50" s="467"/>
      <c r="BA50" s="467"/>
      <c r="BB50" s="467"/>
      <c r="BC50" s="467"/>
      <c r="BD50" s="467"/>
      <c r="BE50" s="467"/>
      <c r="BF50" s="467"/>
      <c r="BG50" s="467"/>
      <c r="BH50" s="467"/>
      <c r="BI50" s="467"/>
      <c r="BJ50" s="467"/>
      <c r="BK50" s="467"/>
      <c r="BL50" s="467"/>
      <c r="BM50" s="467"/>
      <c r="BN50" s="467"/>
      <c r="BO50" s="467"/>
      <c r="BP50" s="467"/>
      <c r="BQ50" s="467"/>
      <c r="BR50" s="467"/>
      <c r="BS50" s="467"/>
      <c r="BT50" s="467"/>
      <c r="BU50" s="467"/>
      <c r="BV50" s="467"/>
      <c r="BW50" s="467"/>
      <c r="BX50" s="467"/>
      <c r="BY50" s="467"/>
      <c r="BZ50" s="467"/>
      <c r="CA50" s="467"/>
      <c r="CB50" s="467"/>
      <c r="CC50" s="467"/>
      <c r="CD50" s="467"/>
      <c r="CE50" s="467"/>
      <c r="CF50" s="467"/>
      <c r="CG50" s="467"/>
      <c r="CH50" s="467"/>
      <c r="CI50" s="467"/>
      <c r="CJ50" s="467"/>
      <c r="CK50" s="467"/>
      <c r="CL50" s="467"/>
      <c r="CM50" s="467"/>
      <c r="CN50" s="467"/>
      <c r="CO50" s="467"/>
      <c r="CP50" s="467"/>
      <c r="CQ50" s="467"/>
    </row>
    <row r="51" spans="1:95" s="483" customFormat="1" ht="12.75" customHeight="1">
      <c r="A51" s="667">
        <v>41</v>
      </c>
      <c r="B51" s="198">
        <v>58</v>
      </c>
      <c r="C51" s="317" t="s">
        <v>81</v>
      </c>
      <c r="D51" s="318">
        <v>0.1681712962962963</v>
      </c>
      <c r="E51" s="303">
        <v>0.014930555555555558</v>
      </c>
      <c r="F51" s="303">
        <v>0.05925925925925925</v>
      </c>
      <c r="G51" s="319">
        <v>42.195</v>
      </c>
      <c r="H51" s="320">
        <v>0.003985574032380526</v>
      </c>
      <c r="I51" s="321">
        <v>41</v>
      </c>
      <c r="J51" s="322">
        <v>43</v>
      </c>
      <c r="K51" s="323">
        <v>50</v>
      </c>
      <c r="L51" s="323">
        <v>45</v>
      </c>
      <c r="M51" s="324">
        <v>41</v>
      </c>
      <c r="N51" s="227" t="s">
        <v>18</v>
      </c>
      <c r="O51" s="317" t="s">
        <v>16</v>
      </c>
      <c r="P51" s="317">
        <v>1962</v>
      </c>
      <c r="Q51" s="317" t="s">
        <v>27</v>
      </c>
      <c r="R51" s="325" t="s">
        <v>15</v>
      </c>
      <c r="S51" s="361">
        <v>0.04164351851851852</v>
      </c>
      <c r="T51" s="314">
        <v>10</v>
      </c>
      <c r="U51" s="326">
        <v>0.004164351851851851</v>
      </c>
      <c r="V51" s="311">
        <v>0.03947916666666667</v>
      </c>
      <c r="W51" s="314">
        <v>10</v>
      </c>
      <c r="X51" s="326">
        <v>0.003947916666666667</v>
      </c>
      <c r="Y51" s="311">
        <v>0.03972222222222222</v>
      </c>
      <c r="Z51" s="314">
        <v>10</v>
      </c>
      <c r="AA51" s="326">
        <v>0.0039722222222222225</v>
      </c>
      <c r="AB51" s="311">
        <v>0.04732638888888888</v>
      </c>
      <c r="AC51" s="762">
        <v>12.195</v>
      </c>
      <c r="AD51" s="326">
        <v>0.0038808026969158575</v>
      </c>
      <c r="AE51" s="891">
        <v>0.023622685185185188</v>
      </c>
      <c r="AF51" s="314">
        <v>6</v>
      </c>
      <c r="AG51" s="326">
        <v>0.003937114197530864</v>
      </c>
      <c r="AH51" s="467"/>
      <c r="AI51" s="467"/>
      <c r="AJ51" s="467"/>
      <c r="AK51" s="467"/>
      <c r="AL51" s="467"/>
      <c r="AM51" s="467"/>
      <c r="AN51" s="467"/>
      <c r="AO51" s="467"/>
      <c r="AP51" s="467"/>
      <c r="AQ51" s="467"/>
      <c r="AR51" s="467"/>
      <c r="AS51" s="467"/>
      <c r="AT51" s="467"/>
      <c r="AU51" s="467"/>
      <c r="AV51" s="467"/>
      <c r="AW51" s="467"/>
      <c r="AX51" s="467"/>
      <c r="AY51" s="467"/>
      <c r="AZ51" s="467"/>
      <c r="BA51" s="467"/>
      <c r="BB51" s="467"/>
      <c r="BC51" s="467"/>
      <c r="BD51" s="467"/>
      <c r="BE51" s="467"/>
      <c r="BF51" s="467"/>
      <c r="BG51" s="467"/>
      <c r="BH51" s="467"/>
      <c r="BI51" s="467"/>
      <c r="BJ51" s="467"/>
      <c r="BK51" s="467"/>
      <c r="BL51" s="467"/>
      <c r="BM51" s="467"/>
      <c r="BN51" s="467"/>
      <c r="BO51" s="467"/>
      <c r="BP51" s="467"/>
      <c r="BQ51" s="467"/>
      <c r="BR51" s="467"/>
      <c r="BS51" s="467"/>
      <c r="BT51" s="467"/>
      <c r="BU51" s="467"/>
      <c r="BV51" s="467"/>
      <c r="BW51" s="467"/>
      <c r="BX51" s="467"/>
      <c r="BY51" s="467"/>
      <c r="BZ51" s="467"/>
      <c r="CA51" s="467"/>
      <c r="CB51" s="467"/>
      <c r="CC51" s="467"/>
      <c r="CD51" s="467"/>
      <c r="CE51" s="467"/>
      <c r="CF51" s="467"/>
      <c r="CG51" s="467"/>
      <c r="CH51" s="467"/>
      <c r="CI51" s="467"/>
      <c r="CJ51" s="467"/>
      <c r="CK51" s="467"/>
      <c r="CL51" s="467"/>
      <c r="CM51" s="467"/>
      <c r="CN51" s="467"/>
      <c r="CO51" s="467"/>
      <c r="CP51" s="467"/>
      <c r="CQ51" s="467"/>
    </row>
    <row r="52" spans="1:95" s="347" customFormat="1" ht="13.5" customHeight="1">
      <c r="A52" s="667">
        <v>42</v>
      </c>
      <c r="B52" s="367">
        <v>56</v>
      </c>
      <c r="C52" s="317" t="s">
        <v>67</v>
      </c>
      <c r="D52" s="318">
        <v>0.16842592592592592</v>
      </c>
      <c r="E52" s="303">
        <v>0.014675925925925926</v>
      </c>
      <c r="F52" s="303">
        <v>0.05951388888888888</v>
      </c>
      <c r="G52" s="319">
        <v>42.195</v>
      </c>
      <c r="H52" s="320">
        <v>0.00399160862485901</v>
      </c>
      <c r="I52" s="321">
        <v>42</v>
      </c>
      <c r="J52" s="322">
        <v>42</v>
      </c>
      <c r="K52" s="323">
        <v>49</v>
      </c>
      <c r="L52" s="323">
        <v>46</v>
      </c>
      <c r="M52" s="324">
        <v>42</v>
      </c>
      <c r="N52" s="227" t="s">
        <v>18</v>
      </c>
      <c r="O52" s="317" t="s">
        <v>16</v>
      </c>
      <c r="P52" s="317">
        <v>1959</v>
      </c>
      <c r="Q52" s="317" t="s">
        <v>27</v>
      </c>
      <c r="R52" s="325" t="s">
        <v>15</v>
      </c>
      <c r="S52" s="364">
        <v>0.04164351851851852</v>
      </c>
      <c r="T52" s="314">
        <v>10</v>
      </c>
      <c r="U52" s="326">
        <v>0.004164351851851851</v>
      </c>
      <c r="V52" s="311">
        <v>0.03947916666666667</v>
      </c>
      <c r="W52" s="314">
        <v>10</v>
      </c>
      <c r="X52" s="326">
        <v>0.003947916666666667</v>
      </c>
      <c r="Y52" s="311">
        <v>0.03972222222222222</v>
      </c>
      <c r="Z52" s="314">
        <v>10</v>
      </c>
      <c r="AA52" s="326">
        <v>0.0039722222222222225</v>
      </c>
      <c r="AB52" s="311">
        <v>0.047581018518518516</v>
      </c>
      <c r="AC52" s="762">
        <v>12.195</v>
      </c>
      <c r="AD52" s="326">
        <v>0.0039016825353438717</v>
      </c>
      <c r="AE52" s="891">
        <v>0.023622685185185188</v>
      </c>
      <c r="AF52" s="314">
        <v>6</v>
      </c>
      <c r="AG52" s="326">
        <v>0.003937114197530864</v>
      </c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5"/>
      <c r="BM52" s="315"/>
      <c r="BN52" s="315"/>
      <c r="BO52" s="315"/>
      <c r="BP52" s="315"/>
      <c r="BQ52" s="315"/>
      <c r="BR52" s="315"/>
      <c r="BS52" s="315"/>
      <c r="BT52" s="315"/>
      <c r="BU52" s="315"/>
      <c r="BV52" s="315"/>
      <c r="BW52" s="315"/>
      <c r="BX52" s="315"/>
      <c r="BY52" s="315"/>
      <c r="BZ52" s="315"/>
      <c r="CA52" s="315"/>
      <c r="CB52" s="315"/>
      <c r="CC52" s="315"/>
      <c r="CD52" s="315"/>
      <c r="CE52" s="315"/>
      <c r="CF52" s="315"/>
      <c r="CG52" s="315"/>
      <c r="CH52" s="315"/>
      <c r="CI52" s="315"/>
      <c r="CJ52" s="315"/>
      <c r="CK52" s="315"/>
      <c r="CL52" s="315"/>
      <c r="CM52" s="315"/>
      <c r="CN52" s="315"/>
      <c r="CO52" s="315"/>
      <c r="CP52" s="315"/>
      <c r="CQ52" s="315"/>
    </row>
    <row r="53" spans="1:95" s="347" customFormat="1" ht="13.5" customHeight="1">
      <c r="A53" s="667">
        <v>43</v>
      </c>
      <c r="B53" s="367">
        <v>68</v>
      </c>
      <c r="C53" s="317" t="s">
        <v>68</v>
      </c>
      <c r="D53" s="318">
        <v>0.18310185185185185</v>
      </c>
      <c r="E53" s="303">
        <v>0.004386574074074057</v>
      </c>
      <c r="F53" s="303">
        <v>0.0741898148148148</v>
      </c>
      <c r="G53" s="319">
        <v>42.195</v>
      </c>
      <c r="H53" s="320">
        <v>0.004339420591346175</v>
      </c>
      <c r="I53" s="321">
        <v>43</v>
      </c>
      <c r="J53" s="322">
        <v>48</v>
      </c>
      <c r="K53" s="323">
        <v>51</v>
      </c>
      <c r="L53" s="323">
        <v>50</v>
      </c>
      <c r="M53" s="324"/>
      <c r="N53" s="227" t="s">
        <v>18</v>
      </c>
      <c r="O53" s="317" t="s">
        <v>16</v>
      </c>
      <c r="P53" s="317">
        <v>1949</v>
      </c>
      <c r="Q53" s="317" t="s">
        <v>45</v>
      </c>
      <c r="R53" s="325" t="s">
        <v>162</v>
      </c>
      <c r="S53" s="361">
        <v>0.04372685185185185</v>
      </c>
      <c r="T53" s="314">
        <v>10</v>
      </c>
      <c r="U53" s="326">
        <v>0.004372685185185185</v>
      </c>
      <c r="V53" s="311">
        <v>0.04297453703703704</v>
      </c>
      <c r="W53" s="314">
        <v>10</v>
      </c>
      <c r="X53" s="326">
        <v>0.004297453703703704</v>
      </c>
      <c r="Y53" s="311">
        <v>0.04265046296296296</v>
      </c>
      <c r="Z53" s="314">
        <v>10</v>
      </c>
      <c r="AA53" s="326">
        <v>0.004265046296296296</v>
      </c>
      <c r="AB53" s="311">
        <v>0.05375</v>
      </c>
      <c r="AC53" s="762">
        <v>12.195</v>
      </c>
      <c r="AD53" s="326">
        <v>0.0044075440754407546</v>
      </c>
      <c r="AE53" s="891"/>
      <c r="AF53" s="314"/>
      <c r="AG53" s="326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5"/>
      <c r="BM53" s="315"/>
      <c r="BN53" s="315"/>
      <c r="BO53" s="315"/>
      <c r="BP53" s="315"/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5"/>
      <c r="CD53" s="315"/>
      <c r="CE53" s="315"/>
      <c r="CF53" s="315"/>
      <c r="CG53" s="315"/>
      <c r="CH53" s="315"/>
      <c r="CI53" s="315"/>
      <c r="CJ53" s="315"/>
      <c r="CK53" s="315"/>
      <c r="CL53" s="315"/>
      <c r="CM53" s="315"/>
      <c r="CN53" s="315"/>
      <c r="CO53" s="315"/>
      <c r="CP53" s="315"/>
      <c r="CQ53" s="315"/>
    </row>
    <row r="54" spans="1:95" s="347" customFormat="1" ht="12.75" customHeight="1">
      <c r="A54" s="452">
        <v>8</v>
      </c>
      <c r="B54" s="497">
        <v>41</v>
      </c>
      <c r="C54" s="453" t="s">
        <v>358</v>
      </c>
      <c r="D54" s="454">
        <v>0.1874884259259259</v>
      </c>
      <c r="E54" s="455">
        <v>0.004386574074074112</v>
      </c>
      <c r="F54" s="455">
        <v>0.07857638888888886</v>
      </c>
      <c r="G54" s="456">
        <v>42.195</v>
      </c>
      <c r="H54" s="457">
        <v>0.004443380161770966</v>
      </c>
      <c r="I54" s="458">
        <v>10</v>
      </c>
      <c r="J54" s="459">
        <v>7</v>
      </c>
      <c r="K54" s="460"/>
      <c r="L54" s="460">
        <v>8</v>
      </c>
      <c r="M54" s="461">
        <v>10</v>
      </c>
      <c r="N54" s="462" t="s">
        <v>18</v>
      </c>
      <c r="O54" s="453" t="s">
        <v>36</v>
      </c>
      <c r="P54" s="453">
        <v>1980</v>
      </c>
      <c r="Q54" s="453" t="s">
        <v>37</v>
      </c>
      <c r="R54" s="463" t="s">
        <v>15</v>
      </c>
      <c r="S54" s="475">
        <v>0.04697916666666666</v>
      </c>
      <c r="T54" s="464">
        <v>10</v>
      </c>
      <c r="U54" s="465">
        <v>0.004697916666666666</v>
      </c>
      <c r="V54" s="466">
        <v>0.04372685185185185</v>
      </c>
      <c r="W54" s="464">
        <v>10</v>
      </c>
      <c r="X54" s="465">
        <v>0.004372685185185185</v>
      </c>
      <c r="Y54" s="466"/>
      <c r="Z54" s="464"/>
      <c r="AA54" s="465"/>
      <c r="AB54" s="466">
        <v>0.053738425925925926</v>
      </c>
      <c r="AC54" s="763">
        <v>12.195</v>
      </c>
      <c r="AD54" s="465">
        <v>0.004406594991875844</v>
      </c>
      <c r="AE54" s="892">
        <v>0.04304398148148148</v>
      </c>
      <c r="AF54" s="464">
        <v>10</v>
      </c>
      <c r="AG54" s="465">
        <v>0.004304398148148148</v>
      </c>
      <c r="AH54" s="315"/>
      <c r="AI54" s="315"/>
      <c r="AJ54" s="315"/>
      <c r="AK54" s="315"/>
      <c r="AL54" s="315"/>
      <c r="AM54" s="315"/>
      <c r="AN54" s="315"/>
      <c r="AO54" s="315"/>
      <c r="AP54" s="315"/>
      <c r="AQ54" s="315"/>
      <c r="AR54" s="315"/>
      <c r="AS54" s="315"/>
      <c r="AT54" s="315"/>
      <c r="AU54" s="315"/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5"/>
      <c r="BJ54" s="315"/>
      <c r="BK54" s="315"/>
      <c r="BL54" s="315"/>
      <c r="BM54" s="315"/>
      <c r="BN54" s="315"/>
      <c r="BO54" s="315"/>
      <c r="BP54" s="315"/>
      <c r="BQ54" s="315"/>
      <c r="BR54" s="315"/>
      <c r="BS54" s="315"/>
      <c r="BT54" s="315"/>
      <c r="BU54" s="315"/>
      <c r="BV54" s="315"/>
      <c r="BW54" s="315"/>
      <c r="BX54" s="315"/>
      <c r="BY54" s="315"/>
      <c r="BZ54" s="315"/>
      <c r="CA54" s="315"/>
      <c r="CB54" s="315"/>
      <c r="CC54" s="315"/>
      <c r="CD54" s="315"/>
      <c r="CE54" s="315"/>
      <c r="CF54" s="315"/>
      <c r="CG54" s="315"/>
      <c r="CH54" s="315"/>
      <c r="CI54" s="315"/>
      <c r="CJ54" s="315"/>
      <c r="CK54" s="315"/>
      <c r="CL54" s="315"/>
      <c r="CM54" s="315"/>
      <c r="CN54" s="315"/>
      <c r="CO54" s="315"/>
      <c r="CP54" s="315"/>
      <c r="CQ54" s="315"/>
    </row>
    <row r="55" spans="1:95" s="483" customFormat="1" ht="12.75" customHeight="1">
      <c r="A55" s="452">
        <v>9</v>
      </c>
      <c r="B55" s="497">
        <v>3</v>
      </c>
      <c r="C55" s="453" t="s">
        <v>360</v>
      </c>
      <c r="D55" s="454">
        <v>0.19187500000000002</v>
      </c>
      <c r="E55" s="455" t="s">
        <v>420</v>
      </c>
      <c r="F55" s="455"/>
      <c r="G55" s="456">
        <v>42.195</v>
      </c>
      <c r="H55" s="457">
        <v>0.004547339732195758</v>
      </c>
      <c r="I55" s="458">
        <v>12</v>
      </c>
      <c r="J55" s="459"/>
      <c r="K55" s="460">
        <v>10</v>
      </c>
      <c r="L55" s="460">
        <v>10</v>
      </c>
      <c r="M55" s="461">
        <v>8</v>
      </c>
      <c r="N55" s="462" t="s">
        <v>18</v>
      </c>
      <c r="O55" s="453" t="s">
        <v>36</v>
      </c>
      <c r="P55" s="453">
        <v>1972</v>
      </c>
      <c r="Q55" s="453" t="s">
        <v>41</v>
      </c>
      <c r="R55" s="463" t="s">
        <v>333</v>
      </c>
      <c r="S55" s="475">
        <v>0.048414351851851854</v>
      </c>
      <c r="T55" s="464">
        <v>10</v>
      </c>
      <c r="U55" s="465">
        <v>0.004841435185185186</v>
      </c>
      <c r="V55" s="466"/>
      <c r="W55" s="464"/>
      <c r="X55" s="465"/>
      <c r="Y55" s="466">
        <v>0.04552083333333334</v>
      </c>
      <c r="Z55" s="464">
        <v>10</v>
      </c>
      <c r="AA55" s="465">
        <v>0.004552083333333333</v>
      </c>
      <c r="AB55" s="466">
        <v>0.054953703703703706</v>
      </c>
      <c r="AC55" s="763">
        <v>12.195</v>
      </c>
      <c r="AD55" s="465">
        <v>0.004506248766191366</v>
      </c>
      <c r="AE55" s="892">
        <v>0.042986111111111114</v>
      </c>
      <c r="AF55" s="464">
        <v>10</v>
      </c>
      <c r="AG55" s="465">
        <v>0.0042986111111111116</v>
      </c>
      <c r="AH55" s="467"/>
      <c r="AI55" s="467"/>
      <c r="AJ55" s="467"/>
      <c r="AK55" s="467"/>
      <c r="AL55" s="467"/>
      <c r="AM55" s="467"/>
      <c r="AN55" s="467"/>
      <c r="AO55" s="467"/>
      <c r="AP55" s="467"/>
      <c r="AQ55" s="467"/>
      <c r="AR55" s="467"/>
      <c r="AS55" s="467"/>
      <c r="AT55" s="467"/>
      <c r="AU55" s="467"/>
      <c r="AV55" s="467"/>
      <c r="AW55" s="467"/>
      <c r="AX55" s="467"/>
      <c r="AY55" s="467"/>
      <c r="AZ55" s="467"/>
      <c r="BA55" s="467"/>
      <c r="BB55" s="467"/>
      <c r="BC55" s="467"/>
      <c r="BD55" s="467"/>
      <c r="BE55" s="467"/>
      <c r="BF55" s="467"/>
      <c r="BG55" s="467"/>
      <c r="BH55" s="467"/>
      <c r="BI55" s="467"/>
      <c r="BJ55" s="467"/>
      <c r="BK55" s="467"/>
      <c r="BL55" s="467"/>
      <c r="BM55" s="467"/>
      <c r="BN55" s="467"/>
      <c r="BO55" s="467"/>
      <c r="BP55" s="467"/>
      <c r="BQ55" s="467"/>
      <c r="BR55" s="467"/>
      <c r="BS55" s="467"/>
      <c r="BT55" s="467"/>
      <c r="BU55" s="467"/>
      <c r="BV55" s="467"/>
      <c r="BW55" s="467"/>
      <c r="BX55" s="467"/>
      <c r="BY55" s="467"/>
      <c r="BZ55" s="467"/>
      <c r="CA55" s="467"/>
      <c r="CB55" s="467"/>
      <c r="CC55" s="467"/>
      <c r="CD55" s="467"/>
      <c r="CE55" s="467"/>
      <c r="CF55" s="467"/>
      <c r="CG55" s="467"/>
      <c r="CH55" s="467"/>
      <c r="CI55" s="467"/>
      <c r="CJ55" s="467"/>
      <c r="CK55" s="467"/>
      <c r="CL55" s="467"/>
      <c r="CM55" s="467"/>
      <c r="CN55" s="467"/>
      <c r="CO55" s="467"/>
      <c r="CP55" s="467"/>
      <c r="CQ55" s="467"/>
    </row>
    <row r="56" spans="1:95" s="347" customFormat="1" ht="12.75" customHeight="1">
      <c r="A56" s="452">
        <v>9</v>
      </c>
      <c r="B56" s="497">
        <v>4</v>
      </c>
      <c r="C56" s="453" t="s">
        <v>359</v>
      </c>
      <c r="D56" s="454">
        <v>0.19187500000000002</v>
      </c>
      <c r="E56" s="455" t="s">
        <v>420</v>
      </c>
      <c r="F56" s="455"/>
      <c r="G56" s="456">
        <v>42.195</v>
      </c>
      <c r="H56" s="457">
        <v>0.004547339732195758</v>
      </c>
      <c r="I56" s="458">
        <v>11</v>
      </c>
      <c r="J56" s="459"/>
      <c r="K56" s="460">
        <v>9</v>
      </c>
      <c r="L56" s="460">
        <v>9</v>
      </c>
      <c r="M56" s="461">
        <v>9</v>
      </c>
      <c r="N56" s="462" t="s">
        <v>18</v>
      </c>
      <c r="O56" s="453" t="s">
        <v>36</v>
      </c>
      <c r="P56" s="453">
        <v>1972</v>
      </c>
      <c r="Q56" s="453" t="s">
        <v>41</v>
      </c>
      <c r="R56" s="463" t="s">
        <v>126</v>
      </c>
      <c r="S56" s="475">
        <v>0.048414351851851854</v>
      </c>
      <c r="T56" s="464">
        <v>10</v>
      </c>
      <c r="U56" s="465">
        <v>0.004841435185185186</v>
      </c>
      <c r="V56" s="466"/>
      <c r="W56" s="464"/>
      <c r="X56" s="465"/>
      <c r="Y56" s="466">
        <v>0.04552083333333334</v>
      </c>
      <c r="Z56" s="464">
        <v>10</v>
      </c>
      <c r="AA56" s="465">
        <v>0.004552083333333333</v>
      </c>
      <c r="AB56" s="466">
        <v>0.054953703703703706</v>
      </c>
      <c r="AC56" s="763">
        <v>12.195</v>
      </c>
      <c r="AD56" s="465">
        <v>0.004506248766191366</v>
      </c>
      <c r="AE56" s="892">
        <v>0.042986111111111114</v>
      </c>
      <c r="AF56" s="464">
        <v>10</v>
      </c>
      <c r="AG56" s="465">
        <v>0.0042986111111111116</v>
      </c>
      <c r="AH56" s="315"/>
      <c r="AI56" s="315"/>
      <c r="AJ56" s="315"/>
      <c r="AK56" s="315"/>
      <c r="AL56" s="315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  <c r="BK56" s="315"/>
      <c r="BL56" s="315"/>
      <c r="BM56" s="315"/>
      <c r="BN56" s="315"/>
      <c r="BO56" s="315"/>
      <c r="BP56" s="315"/>
      <c r="BQ56" s="315"/>
      <c r="BR56" s="315"/>
      <c r="BS56" s="315"/>
      <c r="BT56" s="315"/>
      <c r="BU56" s="315"/>
      <c r="BV56" s="315"/>
      <c r="BW56" s="315"/>
      <c r="BX56" s="315"/>
      <c r="BY56" s="315"/>
      <c r="BZ56" s="315"/>
      <c r="CA56" s="315"/>
      <c r="CB56" s="315"/>
      <c r="CC56" s="315"/>
      <c r="CD56" s="315"/>
      <c r="CE56" s="315"/>
      <c r="CF56" s="315"/>
      <c r="CG56" s="315"/>
      <c r="CH56" s="315"/>
      <c r="CI56" s="315"/>
      <c r="CJ56" s="315"/>
      <c r="CK56" s="315"/>
      <c r="CL56" s="315"/>
      <c r="CM56" s="315"/>
      <c r="CN56" s="315"/>
      <c r="CO56" s="315"/>
      <c r="CP56" s="315"/>
      <c r="CQ56" s="315"/>
    </row>
    <row r="57" spans="1:95" s="347" customFormat="1" ht="12.75" customHeight="1">
      <c r="A57" s="667">
        <v>44</v>
      </c>
      <c r="B57" s="368">
        <v>90</v>
      </c>
      <c r="C57" s="317" t="s">
        <v>431</v>
      </c>
      <c r="D57" s="318">
        <v>0.09765046296296297</v>
      </c>
      <c r="E57" s="303">
        <v>0.01826388888888887</v>
      </c>
      <c r="F57" s="303"/>
      <c r="G57" s="319">
        <v>32.195</v>
      </c>
      <c r="H57" s="320">
        <v>0.0030330940507210117</v>
      </c>
      <c r="I57" s="321"/>
      <c r="J57" s="322"/>
      <c r="K57" s="323">
        <v>13</v>
      </c>
      <c r="L57" s="323">
        <v>13</v>
      </c>
      <c r="M57" s="324">
        <v>18</v>
      </c>
      <c r="N57" s="227" t="s">
        <v>18</v>
      </c>
      <c r="O57" s="317" t="s">
        <v>16</v>
      </c>
      <c r="P57" s="317">
        <v>1955</v>
      </c>
      <c r="Q57" s="317" t="s">
        <v>45</v>
      </c>
      <c r="R57" s="325" t="s">
        <v>162</v>
      </c>
      <c r="S57" s="361"/>
      <c r="T57" s="314"/>
      <c r="U57" s="326"/>
      <c r="V57" s="311"/>
      <c r="W57" s="314"/>
      <c r="X57" s="326"/>
      <c r="Y57" s="311">
        <v>0.030428240740740742</v>
      </c>
      <c r="Z57" s="314">
        <v>10</v>
      </c>
      <c r="AA57" s="326">
        <v>0.003042824074074074</v>
      </c>
      <c r="AB57" s="311">
        <v>0.03703703703703704</v>
      </c>
      <c r="AC57" s="762">
        <v>12.195</v>
      </c>
      <c r="AD57" s="326">
        <v>0.0030370674077111145</v>
      </c>
      <c r="AE57" s="891">
        <v>0.030185185185185186</v>
      </c>
      <c r="AF57" s="314">
        <v>10</v>
      </c>
      <c r="AG57" s="326">
        <v>0.0030185185185185185</v>
      </c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  <c r="BL57" s="315"/>
      <c r="BM57" s="315"/>
      <c r="BN57" s="315"/>
      <c r="BO57" s="315"/>
      <c r="BP57" s="315"/>
      <c r="BQ57" s="315"/>
      <c r="BR57" s="315"/>
      <c r="BS57" s="315"/>
      <c r="BT57" s="315"/>
      <c r="BU57" s="315"/>
      <c r="BV57" s="315"/>
      <c r="BW57" s="315"/>
      <c r="BX57" s="315"/>
      <c r="BY57" s="315"/>
      <c r="BZ57" s="315"/>
      <c r="CA57" s="315"/>
      <c r="CB57" s="315"/>
      <c r="CC57" s="315"/>
      <c r="CD57" s="315"/>
      <c r="CE57" s="315"/>
      <c r="CF57" s="315"/>
      <c r="CG57" s="315"/>
      <c r="CH57" s="315"/>
      <c r="CI57" s="315"/>
      <c r="CJ57" s="315"/>
      <c r="CK57" s="315"/>
      <c r="CL57" s="315"/>
      <c r="CM57" s="315"/>
      <c r="CN57" s="315"/>
      <c r="CO57" s="315"/>
      <c r="CP57" s="315"/>
      <c r="CQ57" s="315"/>
    </row>
    <row r="58" spans="1:95" s="347" customFormat="1" ht="12.75" customHeight="1">
      <c r="A58" s="667">
        <v>45</v>
      </c>
      <c r="B58" s="368">
        <v>6</v>
      </c>
      <c r="C58" s="317" t="s">
        <v>184</v>
      </c>
      <c r="D58" s="318">
        <v>0.11591435185185184</v>
      </c>
      <c r="E58" s="303">
        <v>0.007638888888888903</v>
      </c>
      <c r="F58" s="303"/>
      <c r="G58" s="319">
        <v>32.195</v>
      </c>
      <c r="H58" s="320">
        <v>0.0036003836574577367</v>
      </c>
      <c r="I58" s="321">
        <v>31</v>
      </c>
      <c r="J58" s="322"/>
      <c r="K58" s="323">
        <v>40</v>
      </c>
      <c r="L58" s="323">
        <v>37</v>
      </c>
      <c r="M58" s="324"/>
      <c r="N58" s="227" t="s">
        <v>18</v>
      </c>
      <c r="O58" s="317" t="s">
        <v>16</v>
      </c>
      <c r="P58" s="317">
        <v>1969</v>
      </c>
      <c r="Q58" s="317" t="s">
        <v>24</v>
      </c>
      <c r="R58" s="325" t="s">
        <v>209</v>
      </c>
      <c r="S58" s="364">
        <v>0.03614583333333333</v>
      </c>
      <c r="T58" s="314">
        <v>10</v>
      </c>
      <c r="U58" s="326">
        <v>0.003614583333333333</v>
      </c>
      <c r="V58" s="311"/>
      <c r="W58" s="314"/>
      <c r="X58" s="326"/>
      <c r="Y58" s="311">
        <v>0.03546296296296297</v>
      </c>
      <c r="Z58" s="314">
        <v>10</v>
      </c>
      <c r="AA58" s="326">
        <v>0.0035462962962962965</v>
      </c>
      <c r="AB58" s="311">
        <v>0.04430555555555555</v>
      </c>
      <c r="AC58" s="762">
        <v>12.195</v>
      </c>
      <c r="AD58" s="326">
        <v>0.0036330918864744197</v>
      </c>
      <c r="AE58" s="891"/>
      <c r="AF58" s="314"/>
      <c r="AG58" s="326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5"/>
      <c r="BE58" s="315"/>
      <c r="BF58" s="315"/>
      <c r="BG58" s="315"/>
      <c r="BH58" s="315"/>
      <c r="BI58" s="315"/>
      <c r="BJ58" s="315"/>
      <c r="BK58" s="315"/>
      <c r="BL58" s="315"/>
      <c r="BM58" s="315"/>
      <c r="BN58" s="315"/>
      <c r="BO58" s="315"/>
      <c r="BP58" s="315"/>
      <c r="BQ58" s="315"/>
      <c r="BR58" s="315"/>
      <c r="BS58" s="315"/>
      <c r="BT58" s="315"/>
      <c r="BU58" s="315"/>
      <c r="BV58" s="315"/>
      <c r="BW58" s="315"/>
      <c r="BX58" s="315"/>
      <c r="BY58" s="315"/>
      <c r="BZ58" s="315"/>
      <c r="CA58" s="315"/>
      <c r="CB58" s="315"/>
      <c r="CC58" s="315"/>
      <c r="CD58" s="315"/>
      <c r="CE58" s="315"/>
      <c r="CF58" s="315"/>
      <c r="CG58" s="315"/>
      <c r="CH58" s="315"/>
      <c r="CI58" s="315"/>
      <c r="CJ58" s="315"/>
      <c r="CK58" s="315"/>
      <c r="CL58" s="315"/>
      <c r="CM58" s="315"/>
      <c r="CN58" s="315"/>
      <c r="CO58" s="315"/>
      <c r="CP58" s="315"/>
      <c r="CQ58" s="315"/>
    </row>
    <row r="59" spans="1:95" s="347" customFormat="1" ht="12.75" customHeight="1">
      <c r="A59" s="316">
        <v>46</v>
      </c>
      <c r="B59" s="368">
        <v>79</v>
      </c>
      <c r="C59" s="317" t="s">
        <v>399</v>
      </c>
      <c r="D59" s="318">
        <v>0.12355324074074074</v>
      </c>
      <c r="E59" s="303" t="s">
        <v>420</v>
      </c>
      <c r="F59" s="303"/>
      <c r="G59" s="319">
        <v>32.195</v>
      </c>
      <c r="H59" s="320">
        <v>0.0038376530747240485</v>
      </c>
      <c r="I59" s="321"/>
      <c r="J59" s="322">
        <v>44</v>
      </c>
      <c r="K59" s="323">
        <v>45</v>
      </c>
      <c r="L59" s="323">
        <v>43</v>
      </c>
      <c r="M59" s="324"/>
      <c r="N59" s="227" t="s">
        <v>18</v>
      </c>
      <c r="O59" s="317" t="s">
        <v>16</v>
      </c>
      <c r="P59" s="317">
        <v>1968</v>
      </c>
      <c r="Q59" s="317" t="s">
        <v>24</v>
      </c>
      <c r="R59" s="325" t="s">
        <v>421</v>
      </c>
      <c r="S59" s="361"/>
      <c r="T59" s="314"/>
      <c r="U59" s="326"/>
      <c r="V59" s="311">
        <v>0.04090277777777778</v>
      </c>
      <c r="W59" s="314">
        <v>10</v>
      </c>
      <c r="X59" s="326">
        <v>0.004090277777777778</v>
      </c>
      <c r="Y59" s="311">
        <v>0.03702546296296296</v>
      </c>
      <c r="Z59" s="314">
        <v>10</v>
      </c>
      <c r="AA59" s="326">
        <v>0.0037025462962962962</v>
      </c>
      <c r="AB59" s="311">
        <v>0.045625</v>
      </c>
      <c r="AC59" s="762">
        <v>12.195</v>
      </c>
      <c r="AD59" s="326">
        <v>0.0037412874128741284</v>
      </c>
      <c r="AE59" s="891"/>
      <c r="AF59" s="314"/>
      <c r="AG59" s="326"/>
      <c r="AH59" s="315"/>
      <c r="AI59" s="315"/>
      <c r="AJ59" s="315"/>
      <c r="AK59" s="315"/>
      <c r="AL59" s="315"/>
      <c r="AM59" s="315"/>
      <c r="AN59" s="315"/>
      <c r="AO59" s="315"/>
      <c r="AP59" s="315"/>
      <c r="AQ59" s="315"/>
      <c r="AR59" s="315"/>
      <c r="AS59" s="315"/>
      <c r="AT59" s="315"/>
      <c r="AU59" s="315"/>
      <c r="AV59" s="315"/>
      <c r="AW59" s="315"/>
      <c r="AX59" s="315"/>
      <c r="AY59" s="315"/>
      <c r="AZ59" s="315"/>
      <c r="BA59" s="315"/>
      <c r="BB59" s="315"/>
      <c r="BC59" s="315"/>
      <c r="BD59" s="315"/>
      <c r="BE59" s="315"/>
      <c r="BF59" s="315"/>
      <c r="BG59" s="315"/>
      <c r="BH59" s="315"/>
      <c r="BI59" s="315"/>
      <c r="BJ59" s="315"/>
      <c r="BK59" s="315"/>
      <c r="BL59" s="315"/>
      <c r="BM59" s="315"/>
      <c r="BN59" s="315"/>
      <c r="BO59" s="315"/>
      <c r="BP59" s="315"/>
      <c r="BQ59" s="315"/>
      <c r="BR59" s="315"/>
      <c r="BS59" s="315"/>
      <c r="BT59" s="315"/>
      <c r="BU59" s="315"/>
      <c r="BV59" s="315"/>
      <c r="BW59" s="315"/>
      <c r="BX59" s="315"/>
      <c r="BY59" s="315"/>
      <c r="BZ59" s="315"/>
      <c r="CA59" s="315"/>
      <c r="CB59" s="315"/>
      <c r="CC59" s="315"/>
      <c r="CD59" s="315"/>
      <c r="CE59" s="315"/>
      <c r="CF59" s="315"/>
      <c r="CG59" s="315"/>
      <c r="CH59" s="315"/>
      <c r="CI59" s="315"/>
      <c r="CJ59" s="315"/>
      <c r="CK59" s="315"/>
      <c r="CL59" s="315"/>
      <c r="CM59" s="315"/>
      <c r="CN59" s="315"/>
      <c r="CO59" s="315"/>
      <c r="CP59" s="315"/>
      <c r="CQ59" s="315"/>
    </row>
    <row r="60" spans="1:95" s="347" customFormat="1" ht="12.75" customHeight="1">
      <c r="A60" s="667">
        <v>47</v>
      </c>
      <c r="B60" s="672">
        <v>22</v>
      </c>
      <c r="C60" s="317" t="s">
        <v>244</v>
      </c>
      <c r="D60" s="318">
        <v>0.10689814814814814</v>
      </c>
      <c r="E60" s="303" t="s">
        <v>420</v>
      </c>
      <c r="F60" s="303"/>
      <c r="G60" s="319">
        <v>30</v>
      </c>
      <c r="H60" s="320">
        <v>0.0035632716049382716</v>
      </c>
      <c r="I60" s="321">
        <v>30</v>
      </c>
      <c r="J60" s="322">
        <v>31</v>
      </c>
      <c r="K60" s="323">
        <v>41</v>
      </c>
      <c r="L60" s="323"/>
      <c r="M60" s="324"/>
      <c r="N60" s="227" t="s">
        <v>18</v>
      </c>
      <c r="O60" s="317" t="s">
        <v>16</v>
      </c>
      <c r="P60" s="317">
        <v>1973</v>
      </c>
      <c r="Q60" s="317" t="s">
        <v>24</v>
      </c>
      <c r="R60" s="325" t="s">
        <v>194</v>
      </c>
      <c r="S60" s="364">
        <v>0.036099537037037034</v>
      </c>
      <c r="T60" s="314">
        <v>10</v>
      </c>
      <c r="U60" s="326">
        <v>0.0036099537037037033</v>
      </c>
      <c r="V60" s="311">
        <v>0.03530092592592592</v>
      </c>
      <c r="W60" s="314">
        <v>10</v>
      </c>
      <c r="X60" s="326">
        <v>0.0035300925925925925</v>
      </c>
      <c r="Y60" s="311">
        <v>0.03549768518518519</v>
      </c>
      <c r="Z60" s="314">
        <v>10</v>
      </c>
      <c r="AA60" s="326">
        <v>0.003549768518518519</v>
      </c>
      <c r="AB60" s="311"/>
      <c r="AC60" s="762"/>
      <c r="AD60" s="326"/>
      <c r="AE60" s="891"/>
      <c r="AF60" s="314"/>
      <c r="AG60" s="326"/>
      <c r="AH60" s="315"/>
      <c r="AI60" s="315"/>
      <c r="AJ60" s="315"/>
      <c r="AK60" s="315"/>
      <c r="AL60" s="315"/>
      <c r="AM60" s="315"/>
      <c r="AN60" s="315"/>
      <c r="AO60" s="315"/>
      <c r="AP60" s="315"/>
      <c r="AQ60" s="315"/>
      <c r="AR60" s="315"/>
      <c r="AS60" s="315"/>
      <c r="AT60" s="315"/>
      <c r="AU60" s="315"/>
      <c r="AV60" s="315"/>
      <c r="AW60" s="315"/>
      <c r="AX60" s="315"/>
      <c r="AY60" s="315"/>
      <c r="AZ60" s="315"/>
      <c r="BA60" s="315"/>
      <c r="BB60" s="315"/>
      <c r="BC60" s="315"/>
      <c r="BD60" s="315"/>
      <c r="BE60" s="315"/>
      <c r="BF60" s="315"/>
      <c r="BG60" s="315"/>
      <c r="BH60" s="315"/>
      <c r="BI60" s="315"/>
      <c r="BJ60" s="315"/>
      <c r="BK60" s="315"/>
      <c r="BL60" s="315"/>
      <c r="BM60" s="315"/>
      <c r="BN60" s="315"/>
      <c r="BO60" s="315"/>
      <c r="BP60" s="315"/>
      <c r="BQ60" s="315"/>
      <c r="BR60" s="315"/>
      <c r="BS60" s="315"/>
      <c r="BT60" s="315"/>
      <c r="BU60" s="315"/>
      <c r="BV60" s="315"/>
      <c r="BW60" s="315"/>
      <c r="BX60" s="315"/>
      <c r="BY60" s="315"/>
      <c r="BZ60" s="315"/>
      <c r="CA60" s="315"/>
      <c r="CB60" s="315"/>
      <c r="CC60" s="315"/>
      <c r="CD60" s="315"/>
      <c r="CE60" s="315"/>
      <c r="CF60" s="315"/>
      <c r="CG60" s="315"/>
      <c r="CH60" s="315"/>
      <c r="CI60" s="315"/>
      <c r="CJ60" s="315"/>
      <c r="CK60" s="315"/>
      <c r="CL60" s="315"/>
      <c r="CM60" s="315"/>
      <c r="CN60" s="315"/>
      <c r="CO60" s="315"/>
      <c r="CP60" s="315"/>
      <c r="CQ60" s="315"/>
    </row>
    <row r="61" spans="1:95" s="347" customFormat="1" ht="12.75" customHeight="1">
      <c r="A61" s="667">
        <v>48</v>
      </c>
      <c r="B61" s="672">
        <v>43</v>
      </c>
      <c r="C61" s="317" t="s">
        <v>346</v>
      </c>
      <c r="D61" s="318">
        <v>0.07743055555555554</v>
      </c>
      <c r="E61" s="303">
        <v>0.004050925925925944</v>
      </c>
      <c r="F61" s="303"/>
      <c r="G61" s="319">
        <v>22.195</v>
      </c>
      <c r="H61" s="320">
        <v>0.0034886485945282964</v>
      </c>
      <c r="I61" s="321">
        <v>27</v>
      </c>
      <c r="J61" s="322"/>
      <c r="K61" s="323"/>
      <c r="L61" s="323">
        <v>32</v>
      </c>
      <c r="M61" s="324"/>
      <c r="N61" s="227" t="s">
        <v>18</v>
      </c>
      <c r="O61" s="317" t="s">
        <v>16</v>
      </c>
      <c r="P61" s="317">
        <v>1971</v>
      </c>
      <c r="Q61" s="317" t="s">
        <v>24</v>
      </c>
      <c r="R61" s="325" t="s">
        <v>129</v>
      </c>
      <c r="S61" s="361">
        <v>0.035543981481481475</v>
      </c>
      <c r="T61" s="314">
        <v>10</v>
      </c>
      <c r="U61" s="326">
        <v>0.0035543981481481477</v>
      </c>
      <c r="V61" s="311"/>
      <c r="W61" s="314"/>
      <c r="X61" s="326"/>
      <c r="Y61" s="311"/>
      <c r="Z61" s="314"/>
      <c r="AA61" s="326"/>
      <c r="AB61" s="311">
        <v>0.04188657407407407</v>
      </c>
      <c r="AC61" s="762">
        <v>12.195</v>
      </c>
      <c r="AD61" s="326">
        <v>0.0034347334214082877</v>
      </c>
      <c r="AE61" s="891"/>
      <c r="AF61" s="314"/>
      <c r="AG61" s="326"/>
      <c r="AH61" s="315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5"/>
      <c r="AY61" s="315"/>
      <c r="AZ61" s="315"/>
      <c r="BA61" s="315"/>
      <c r="BB61" s="315"/>
      <c r="BC61" s="315"/>
      <c r="BD61" s="315"/>
      <c r="BE61" s="315"/>
      <c r="BF61" s="315"/>
      <c r="BG61" s="315"/>
      <c r="BH61" s="315"/>
      <c r="BI61" s="315"/>
      <c r="BJ61" s="315"/>
      <c r="BK61" s="315"/>
      <c r="BL61" s="315"/>
      <c r="BM61" s="315"/>
      <c r="BN61" s="315"/>
      <c r="BO61" s="315"/>
      <c r="BP61" s="315"/>
      <c r="BQ61" s="315"/>
      <c r="BR61" s="315"/>
      <c r="BS61" s="315"/>
      <c r="BT61" s="315"/>
      <c r="BU61" s="315"/>
      <c r="BV61" s="315"/>
      <c r="BW61" s="315"/>
      <c r="BX61" s="315"/>
      <c r="BY61" s="315"/>
      <c r="BZ61" s="315"/>
      <c r="CA61" s="315"/>
      <c r="CB61" s="315"/>
      <c r="CC61" s="315"/>
      <c r="CD61" s="315"/>
      <c r="CE61" s="315"/>
      <c r="CF61" s="315"/>
      <c r="CG61" s="315"/>
      <c r="CH61" s="315"/>
      <c r="CI61" s="315"/>
      <c r="CJ61" s="315"/>
      <c r="CK61" s="315"/>
      <c r="CL61" s="315"/>
      <c r="CM61" s="315"/>
      <c r="CN61" s="315"/>
      <c r="CO61" s="315"/>
      <c r="CP61" s="315"/>
      <c r="CQ61" s="315"/>
    </row>
    <row r="62" spans="1:95" s="347" customFormat="1" ht="12.75" customHeight="1">
      <c r="A62" s="667">
        <v>49</v>
      </c>
      <c r="B62" s="672">
        <v>40</v>
      </c>
      <c r="C62" s="317" t="s">
        <v>348</v>
      </c>
      <c r="D62" s="318">
        <v>0.08148148148148149</v>
      </c>
      <c r="E62" s="303">
        <v>0.006689814814814815</v>
      </c>
      <c r="F62" s="303"/>
      <c r="G62" s="319">
        <v>22.195</v>
      </c>
      <c r="H62" s="320">
        <v>0.0036711638423735744</v>
      </c>
      <c r="I62" s="321">
        <v>29</v>
      </c>
      <c r="J62" s="322"/>
      <c r="K62" s="323"/>
      <c r="L62" s="323">
        <v>42</v>
      </c>
      <c r="M62" s="324"/>
      <c r="N62" s="227" t="s">
        <v>18</v>
      </c>
      <c r="O62" s="317" t="s">
        <v>16</v>
      </c>
      <c r="P62" s="317">
        <v>1970</v>
      </c>
      <c r="Q62" s="317" t="s">
        <v>24</v>
      </c>
      <c r="R62" s="325" t="s">
        <v>129</v>
      </c>
      <c r="S62" s="361">
        <v>0.03594907407407407</v>
      </c>
      <c r="T62" s="314">
        <v>10</v>
      </c>
      <c r="U62" s="326">
        <v>0.003594907407407407</v>
      </c>
      <c r="V62" s="311"/>
      <c r="W62" s="314"/>
      <c r="X62" s="326"/>
      <c r="Y62" s="328"/>
      <c r="Z62" s="314"/>
      <c r="AA62" s="326"/>
      <c r="AB62" s="311">
        <v>0.04553240740740741</v>
      </c>
      <c r="AC62" s="762">
        <v>12.195</v>
      </c>
      <c r="AD62" s="326">
        <v>0.0037336947443548513</v>
      </c>
      <c r="AE62" s="891"/>
      <c r="AF62" s="314"/>
      <c r="AG62" s="326"/>
      <c r="AH62" s="315"/>
      <c r="AI62" s="315"/>
      <c r="AJ62" s="315"/>
      <c r="AK62" s="315"/>
      <c r="AL62" s="315"/>
      <c r="AM62" s="315"/>
      <c r="AN62" s="315"/>
      <c r="AO62" s="315"/>
      <c r="AP62" s="315"/>
      <c r="AQ62" s="315"/>
      <c r="AR62" s="315"/>
      <c r="AS62" s="315"/>
      <c r="AT62" s="315"/>
      <c r="AU62" s="315"/>
      <c r="AV62" s="315"/>
      <c r="AW62" s="315"/>
      <c r="AX62" s="315"/>
      <c r="AY62" s="315"/>
      <c r="AZ62" s="315"/>
      <c r="BA62" s="315"/>
      <c r="BB62" s="315"/>
      <c r="BC62" s="315"/>
      <c r="BD62" s="315"/>
      <c r="BE62" s="315"/>
      <c r="BF62" s="315"/>
      <c r="BG62" s="315"/>
      <c r="BH62" s="315"/>
      <c r="BI62" s="315"/>
      <c r="BJ62" s="315"/>
      <c r="BK62" s="315"/>
      <c r="BL62" s="315"/>
      <c r="BM62" s="315"/>
      <c r="BN62" s="315"/>
      <c r="BO62" s="315"/>
      <c r="BP62" s="315"/>
      <c r="BQ62" s="315"/>
      <c r="BR62" s="315"/>
      <c r="BS62" s="315"/>
      <c r="BT62" s="315"/>
      <c r="BU62" s="315"/>
      <c r="BV62" s="315"/>
      <c r="BW62" s="315"/>
      <c r="BX62" s="315"/>
      <c r="BY62" s="315"/>
      <c r="BZ62" s="315"/>
      <c r="CA62" s="315"/>
      <c r="CB62" s="315"/>
      <c r="CC62" s="315"/>
      <c r="CD62" s="315"/>
      <c r="CE62" s="315"/>
      <c r="CF62" s="315"/>
      <c r="CG62" s="315"/>
      <c r="CH62" s="315"/>
      <c r="CI62" s="315"/>
      <c r="CJ62" s="315"/>
      <c r="CK62" s="315"/>
      <c r="CL62" s="315"/>
      <c r="CM62" s="315"/>
      <c r="CN62" s="315"/>
      <c r="CO62" s="315"/>
      <c r="CP62" s="315"/>
      <c r="CQ62" s="315"/>
    </row>
    <row r="63" spans="1:95" s="347" customFormat="1" ht="12.75" customHeight="1">
      <c r="A63" s="667">
        <v>50</v>
      </c>
      <c r="B63" s="672">
        <v>8</v>
      </c>
      <c r="C63" s="327" t="s">
        <v>355</v>
      </c>
      <c r="D63" s="318">
        <v>0.0881712962962963</v>
      </c>
      <c r="E63" s="303" t="s">
        <v>420</v>
      </c>
      <c r="F63" s="303"/>
      <c r="G63" s="319">
        <v>22.195</v>
      </c>
      <c r="H63" s="320">
        <v>0.003972574737386632</v>
      </c>
      <c r="I63" s="321">
        <v>39</v>
      </c>
      <c r="J63" s="322"/>
      <c r="K63" s="323"/>
      <c r="L63" s="323">
        <v>47</v>
      </c>
      <c r="M63" s="324"/>
      <c r="N63" s="227" t="s">
        <v>18</v>
      </c>
      <c r="O63" s="317" t="s">
        <v>16</v>
      </c>
      <c r="P63" s="317">
        <v>1993</v>
      </c>
      <c r="Q63" s="317" t="s">
        <v>17</v>
      </c>
      <c r="R63" s="325" t="s">
        <v>325</v>
      </c>
      <c r="S63" s="361">
        <v>0.039155092592592596</v>
      </c>
      <c r="T63" s="314">
        <v>10</v>
      </c>
      <c r="U63" s="326">
        <v>0.003915509259259259</v>
      </c>
      <c r="V63" s="328"/>
      <c r="W63" s="314"/>
      <c r="X63" s="326"/>
      <c r="Y63" s="311"/>
      <c r="Z63" s="314"/>
      <c r="AA63" s="326"/>
      <c r="AB63" s="311">
        <v>0.04901620370370371</v>
      </c>
      <c r="AC63" s="762">
        <v>12.195</v>
      </c>
      <c r="AD63" s="326">
        <v>0.004019368897392678</v>
      </c>
      <c r="AE63" s="891"/>
      <c r="AF63" s="314"/>
      <c r="AG63" s="326"/>
      <c r="AH63" s="315"/>
      <c r="AI63" s="315"/>
      <c r="AJ63" s="315"/>
      <c r="AK63" s="315"/>
      <c r="AL63" s="315"/>
      <c r="AM63" s="315"/>
      <c r="AN63" s="315"/>
      <c r="AO63" s="315"/>
      <c r="AP63" s="315"/>
      <c r="AQ63" s="315"/>
      <c r="AR63" s="315"/>
      <c r="AS63" s="315"/>
      <c r="AT63" s="315"/>
      <c r="AU63" s="315"/>
      <c r="AV63" s="315"/>
      <c r="AW63" s="315"/>
      <c r="AX63" s="315"/>
      <c r="AY63" s="315"/>
      <c r="AZ63" s="315"/>
      <c r="BA63" s="315"/>
      <c r="BB63" s="315"/>
      <c r="BC63" s="315"/>
      <c r="BD63" s="315"/>
      <c r="BE63" s="315"/>
      <c r="BF63" s="315"/>
      <c r="BG63" s="315"/>
      <c r="BH63" s="315"/>
      <c r="BI63" s="315"/>
      <c r="BJ63" s="315"/>
      <c r="BK63" s="315"/>
      <c r="BL63" s="315"/>
      <c r="BM63" s="315"/>
      <c r="BN63" s="315"/>
      <c r="BO63" s="315"/>
      <c r="BP63" s="315"/>
      <c r="BQ63" s="315"/>
      <c r="BR63" s="315"/>
      <c r="BS63" s="315"/>
      <c r="BT63" s="315"/>
      <c r="BU63" s="315"/>
      <c r="BV63" s="315"/>
      <c r="BW63" s="315"/>
      <c r="BX63" s="315"/>
      <c r="BY63" s="315"/>
      <c r="BZ63" s="315"/>
      <c r="CA63" s="315"/>
      <c r="CB63" s="315"/>
      <c r="CC63" s="315"/>
      <c r="CD63" s="315"/>
      <c r="CE63" s="315"/>
      <c r="CF63" s="315"/>
      <c r="CG63" s="315"/>
      <c r="CH63" s="315"/>
      <c r="CI63" s="315"/>
      <c r="CJ63" s="315"/>
      <c r="CK63" s="315"/>
      <c r="CL63" s="315"/>
      <c r="CM63" s="315"/>
      <c r="CN63" s="315"/>
      <c r="CO63" s="315"/>
      <c r="CP63" s="315"/>
      <c r="CQ63" s="315"/>
    </row>
    <row r="64" spans="1:95" s="347" customFormat="1" ht="12.75" customHeight="1">
      <c r="A64" s="667">
        <v>51</v>
      </c>
      <c r="B64" s="368">
        <v>88</v>
      </c>
      <c r="C64" s="317" t="s">
        <v>428</v>
      </c>
      <c r="D64" s="318">
        <v>0.05623842592592593</v>
      </c>
      <c r="E64" s="303">
        <v>0.012662037037037027</v>
      </c>
      <c r="F64" s="303"/>
      <c r="G64" s="319">
        <v>20</v>
      </c>
      <c r="H64" s="320">
        <v>0.0028119212962962963</v>
      </c>
      <c r="I64" s="321"/>
      <c r="J64" s="322"/>
      <c r="K64" s="323">
        <v>10</v>
      </c>
      <c r="L64" s="323"/>
      <c r="M64" s="324">
        <v>10</v>
      </c>
      <c r="N64" s="227" t="s">
        <v>18</v>
      </c>
      <c r="O64" s="317" t="s">
        <v>16</v>
      </c>
      <c r="P64" s="317">
        <v>1994</v>
      </c>
      <c r="Q64" s="317" t="s">
        <v>17</v>
      </c>
      <c r="R64" s="325" t="s">
        <v>176</v>
      </c>
      <c r="S64" s="361"/>
      <c r="T64" s="314"/>
      <c r="U64" s="326"/>
      <c r="V64" s="311"/>
      <c r="W64" s="314"/>
      <c r="X64" s="326"/>
      <c r="Y64" s="311">
        <v>0.028657407407407406</v>
      </c>
      <c r="Z64" s="314">
        <v>10</v>
      </c>
      <c r="AA64" s="326">
        <v>0.0028657407407407407</v>
      </c>
      <c r="AB64" s="311"/>
      <c r="AC64" s="762"/>
      <c r="AD64" s="326"/>
      <c r="AE64" s="891">
        <v>0.02758101851851852</v>
      </c>
      <c r="AF64" s="314">
        <v>10</v>
      </c>
      <c r="AG64" s="326">
        <v>0.002758101851851852</v>
      </c>
      <c r="AH64" s="315"/>
      <c r="AI64" s="315"/>
      <c r="AJ64" s="315"/>
      <c r="AK64" s="315"/>
      <c r="AL64" s="315"/>
      <c r="AM64" s="315"/>
      <c r="AN64" s="315"/>
      <c r="AO64" s="315"/>
      <c r="AP64" s="315"/>
      <c r="AQ64" s="315"/>
      <c r="AR64" s="315"/>
      <c r="AS64" s="315"/>
      <c r="AT64" s="315"/>
      <c r="AU64" s="315"/>
      <c r="AV64" s="315"/>
      <c r="AW64" s="315"/>
      <c r="AX64" s="315"/>
      <c r="AY64" s="315"/>
      <c r="AZ64" s="315"/>
      <c r="BA64" s="315"/>
      <c r="BB64" s="315"/>
      <c r="BC64" s="315"/>
      <c r="BD64" s="315"/>
      <c r="BE64" s="315"/>
      <c r="BF64" s="315"/>
      <c r="BG64" s="315"/>
      <c r="BH64" s="315"/>
      <c r="BI64" s="315"/>
      <c r="BJ64" s="315"/>
      <c r="BK64" s="315"/>
      <c r="BL64" s="315"/>
      <c r="BM64" s="315"/>
      <c r="BN64" s="315"/>
      <c r="BO64" s="315"/>
      <c r="BP64" s="315"/>
      <c r="BQ64" s="315"/>
      <c r="BR64" s="315"/>
      <c r="BS64" s="315"/>
      <c r="BT64" s="315"/>
      <c r="BU64" s="315"/>
      <c r="BV64" s="315"/>
      <c r="BW64" s="315"/>
      <c r="BX64" s="315"/>
      <c r="BY64" s="315"/>
      <c r="BZ64" s="315"/>
      <c r="CA64" s="315"/>
      <c r="CB64" s="315"/>
      <c r="CC64" s="315"/>
      <c r="CD64" s="315"/>
      <c r="CE64" s="315"/>
      <c r="CF64" s="315"/>
      <c r="CG64" s="315"/>
      <c r="CH64" s="315"/>
      <c r="CI64" s="315"/>
      <c r="CJ64" s="315"/>
      <c r="CK64" s="315"/>
      <c r="CL64" s="315"/>
      <c r="CM64" s="315"/>
      <c r="CN64" s="315"/>
      <c r="CO64" s="315"/>
      <c r="CP64" s="315"/>
      <c r="CQ64" s="315"/>
    </row>
    <row r="65" spans="1:95" s="347" customFormat="1" ht="12.75" customHeight="1">
      <c r="A65" s="667">
        <v>52</v>
      </c>
      <c r="B65" s="368">
        <v>85</v>
      </c>
      <c r="C65" s="317" t="s">
        <v>382</v>
      </c>
      <c r="D65" s="318">
        <v>0.057222222222222216</v>
      </c>
      <c r="E65" s="303">
        <v>0.00855324074074075</v>
      </c>
      <c r="F65" s="303"/>
      <c r="G65" s="319">
        <v>20</v>
      </c>
      <c r="H65" s="320">
        <v>0.0028611111111111107</v>
      </c>
      <c r="I65" s="321"/>
      <c r="J65" s="322">
        <v>8</v>
      </c>
      <c r="K65" s="323">
        <v>7</v>
      </c>
      <c r="L65" s="323"/>
      <c r="M65" s="324"/>
      <c r="N65" s="227" t="s">
        <v>18</v>
      </c>
      <c r="O65" s="317" t="s">
        <v>16</v>
      </c>
      <c r="P65" s="317">
        <v>1979</v>
      </c>
      <c r="Q65" s="317" t="s">
        <v>21</v>
      </c>
      <c r="R65" s="325" t="s">
        <v>217</v>
      </c>
      <c r="S65" s="361"/>
      <c r="T65" s="314"/>
      <c r="U65" s="326"/>
      <c r="V65" s="311">
        <v>0.0290162037037037</v>
      </c>
      <c r="W65" s="314">
        <v>10</v>
      </c>
      <c r="X65" s="326">
        <v>0.00290162037037037</v>
      </c>
      <c r="Y65" s="311">
        <v>0.02820601851851852</v>
      </c>
      <c r="Z65" s="314">
        <v>10</v>
      </c>
      <c r="AA65" s="326">
        <v>0.002820601851851852</v>
      </c>
      <c r="AB65" s="311"/>
      <c r="AC65" s="762"/>
      <c r="AD65" s="326"/>
      <c r="AE65" s="891"/>
      <c r="AF65" s="314"/>
      <c r="AG65" s="326"/>
      <c r="AH65" s="315"/>
      <c r="AI65" s="315"/>
      <c r="AJ65" s="315"/>
      <c r="AK65" s="315"/>
      <c r="AL65" s="315"/>
      <c r="AM65" s="315"/>
      <c r="AN65" s="315"/>
      <c r="AO65" s="315"/>
      <c r="AP65" s="315"/>
      <c r="AQ65" s="315"/>
      <c r="AR65" s="315"/>
      <c r="AS65" s="315"/>
      <c r="AT65" s="315"/>
      <c r="AU65" s="315"/>
      <c r="AV65" s="315"/>
      <c r="AW65" s="315"/>
      <c r="AX65" s="315"/>
      <c r="AY65" s="315"/>
      <c r="AZ65" s="315"/>
      <c r="BA65" s="315"/>
      <c r="BB65" s="315"/>
      <c r="BC65" s="315"/>
      <c r="BD65" s="315"/>
      <c r="BE65" s="315"/>
      <c r="BF65" s="315"/>
      <c r="BG65" s="315"/>
      <c r="BH65" s="315"/>
      <c r="BI65" s="315"/>
      <c r="BJ65" s="315"/>
      <c r="BK65" s="315"/>
      <c r="BL65" s="315"/>
      <c r="BM65" s="315"/>
      <c r="BN65" s="315"/>
      <c r="BO65" s="315"/>
      <c r="BP65" s="315"/>
      <c r="BQ65" s="315"/>
      <c r="BR65" s="315"/>
      <c r="BS65" s="315"/>
      <c r="BT65" s="315"/>
      <c r="BU65" s="315"/>
      <c r="BV65" s="315"/>
      <c r="BW65" s="315"/>
      <c r="BX65" s="315"/>
      <c r="BY65" s="315"/>
      <c r="BZ65" s="315"/>
      <c r="CA65" s="315"/>
      <c r="CB65" s="315"/>
      <c r="CC65" s="315"/>
      <c r="CD65" s="315"/>
      <c r="CE65" s="315"/>
      <c r="CF65" s="315"/>
      <c r="CG65" s="315"/>
      <c r="CH65" s="315"/>
      <c r="CI65" s="315"/>
      <c r="CJ65" s="315"/>
      <c r="CK65" s="315"/>
      <c r="CL65" s="315"/>
      <c r="CM65" s="315"/>
      <c r="CN65" s="315"/>
      <c r="CO65" s="315"/>
      <c r="CP65" s="315"/>
      <c r="CQ65" s="315"/>
    </row>
    <row r="66" spans="1:95" s="347" customFormat="1" ht="12.75" customHeight="1">
      <c r="A66" s="667">
        <v>53</v>
      </c>
      <c r="B66" s="368">
        <v>84</v>
      </c>
      <c r="C66" s="317" t="s">
        <v>386</v>
      </c>
      <c r="D66" s="318">
        <v>0.06577546296296297</v>
      </c>
      <c r="E66" s="303">
        <v>0.003124999999999989</v>
      </c>
      <c r="F66" s="303"/>
      <c r="G66" s="319">
        <v>20</v>
      </c>
      <c r="H66" s="320">
        <v>0.0032887731481481483</v>
      </c>
      <c r="I66" s="321"/>
      <c r="J66" s="322">
        <v>25</v>
      </c>
      <c r="K66" s="323">
        <v>25</v>
      </c>
      <c r="L66" s="323"/>
      <c r="M66" s="324"/>
      <c r="N66" s="227" t="s">
        <v>18</v>
      </c>
      <c r="O66" s="317" t="s">
        <v>16</v>
      </c>
      <c r="P66" s="317">
        <v>1969</v>
      </c>
      <c r="Q66" s="317" t="s">
        <v>24</v>
      </c>
      <c r="R66" s="325" t="s">
        <v>20</v>
      </c>
      <c r="S66" s="361"/>
      <c r="T66" s="314"/>
      <c r="U66" s="326"/>
      <c r="V66" s="311">
        <v>0.033368055555555554</v>
      </c>
      <c r="W66" s="314">
        <v>10</v>
      </c>
      <c r="X66" s="326">
        <v>0.0033368055555555555</v>
      </c>
      <c r="Y66" s="311">
        <v>0.032407407407407406</v>
      </c>
      <c r="Z66" s="314">
        <v>10</v>
      </c>
      <c r="AA66" s="326">
        <v>0.0032407407407407406</v>
      </c>
      <c r="AB66" s="311"/>
      <c r="AC66" s="762"/>
      <c r="AD66" s="326"/>
      <c r="AE66" s="891"/>
      <c r="AF66" s="314"/>
      <c r="AG66" s="326"/>
      <c r="AH66" s="315"/>
      <c r="AI66" s="315"/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  <c r="AT66" s="315"/>
      <c r="AU66" s="315"/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5"/>
      <c r="BJ66" s="315"/>
      <c r="BK66" s="315"/>
      <c r="BL66" s="315"/>
      <c r="BM66" s="315"/>
      <c r="BN66" s="315"/>
      <c r="BO66" s="315"/>
      <c r="BP66" s="315"/>
      <c r="BQ66" s="315"/>
      <c r="BR66" s="315"/>
      <c r="BS66" s="315"/>
      <c r="BT66" s="315"/>
      <c r="BU66" s="315"/>
      <c r="BV66" s="315"/>
      <c r="BW66" s="315"/>
      <c r="BX66" s="315"/>
      <c r="BY66" s="315"/>
      <c r="BZ66" s="315"/>
      <c r="CA66" s="315"/>
      <c r="CB66" s="315"/>
      <c r="CC66" s="315"/>
      <c r="CD66" s="315"/>
      <c r="CE66" s="315"/>
      <c r="CF66" s="315"/>
      <c r="CG66" s="315"/>
      <c r="CH66" s="315"/>
      <c r="CI66" s="315"/>
      <c r="CJ66" s="315"/>
      <c r="CK66" s="315"/>
      <c r="CL66" s="315"/>
      <c r="CM66" s="315"/>
      <c r="CN66" s="315"/>
      <c r="CO66" s="315"/>
      <c r="CP66" s="315"/>
      <c r="CQ66" s="315"/>
    </row>
    <row r="67" spans="1:95" s="347" customFormat="1" ht="12.75" customHeight="1">
      <c r="A67" s="667">
        <v>54</v>
      </c>
      <c r="B67" s="368">
        <v>86</v>
      </c>
      <c r="C67" s="317" t="s">
        <v>388</v>
      </c>
      <c r="D67" s="318">
        <v>0.06890046296296296</v>
      </c>
      <c r="E67" s="303">
        <v>0.004722222222222239</v>
      </c>
      <c r="F67" s="303"/>
      <c r="G67" s="319">
        <v>20</v>
      </c>
      <c r="H67" s="320">
        <v>0.0034450231481481476</v>
      </c>
      <c r="I67" s="321"/>
      <c r="J67" s="322">
        <v>29</v>
      </c>
      <c r="K67" s="323">
        <v>32</v>
      </c>
      <c r="L67" s="323"/>
      <c r="M67" s="324"/>
      <c r="N67" s="227" t="s">
        <v>18</v>
      </c>
      <c r="O67" s="317" t="s">
        <v>16</v>
      </c>
      <c r="P67" s="317">
        <v>1982</v>
      </c>
      <c r="Q67" s="317" t="s">
        <v>21</v>
      </c>
      <c r="R67" s="325" t="s">
        <v>217</v>
      </c>
      <c r="S67" s="361"/>
      <c r="T67" s="314"/>
      <c r="U67" s="326"/>
      <c r="V67" s="311">
        <v>0.035034722222222224</v>
      </c>
      <c r="W67" s="314">
        <v>10</v>
      </c>
      <c r="X67" s="326">
        <v>0.0035034722222222225</v>
      </c>
      <c r="Y67" s="311">
        <v>0.03386574074074074</v>
      </c>
      <c r="Z67" s="314">
        <v>10</v>
      </c>
      <c r="AA67" s="326">
        <v>0.003386574074074074</v>
      </c>
      <c r="AB67" s="311"/>
      <c r="AC67" s="762"/>
      <c r="AD67" s="326"/>
      <c r="AE67" s="891"/>
      <c r="AF67" s="314"/>
      <c r="AG67" s="326"/>
      <c r="AH67" s="315"/>
      <c r="AI67" s="315"/>
      <c r="AJ67" s="315"/>
      <c r="AK67" s="315"/>
      <c r="AL67" s="315"/>
      <c r="AM67" s="315"/>
      <c r="AN67" s="315"/>
      <c r="AO67" s="315"/>
      <c r="AP67" s="315"/>
      <c r="AQ67" s="315"/>
      <c r="AR67" s="315"/>
      <c r="AS67" s="315"/>
      <c r="AT67" s="315"/>
      <c r="AU67" s="315"/>
      <c r="AV67" s="315"/>
      <c r="AW67" s="315"/>
      <c r="AX67" s="315"/>
      <c r="AY67" s="315"/>
      <c r="AZ67" s="315"/>
      <c r="BA67" s="315"/>
      <c r="BB67" s="315"/>
      <c r="BC67" s="315"/>
      <c r="BD67" s="315"/>
      <c r="BE67" s="315"/>
      <c r="BF67" s="315"/>
      <c r="BG67" s="315"/>
      <c r="BH67" s="315"/>
      <c r="BI67" s="315"/>
      <c r="BJ67" s="315"/>
      <c r="BK67" s="315"/>
      <c r="BL67" s="315"/>
      <c r="BM67" s="315"/>
      <c r="BN67" s="315"/>
      <c r="BO67" s="315"/>
      <c r="BP67" s="315"/>
      <c r="BQ67" s="315"/>
      <c r="BR67" s="315"/>
      <c r="BS67" s="315"/>
      <c r="BT67" s="315"/>
      <c r="BU67" s="315"/>
      <c r="BV67" s="315"/>
      <c r="BW67" s="315"/>
      <c r="BX67" s="315"/>
      <c r="BY67" s="315"/>
      <c r="BZ67" s="315"/>
      <c r="CA67" s="315"/>
      <c r="CB67" s="315"/>
      <c r="CC67" s="315"/>
      <c r="CD67" s="315"/>
      <c r="CE67" s="315"/>
      <c r="CF67" s="315"/>
      <c r="CG67" s="315"/>
      <c r="CH67" s="315"/>
      <c r="CI67" s="315"/>
      <c r="CJ67" s="315"/>
      <c r="CK67" s="315"/>
      <c r="CL67" s="315"/>
      <c r="CM67" s="315"/>
      <c r="CN67" s="315"/>
      <c r="CO67" s="315"/>
      <c r="CP67" s="315"/>
      <c r="CQ67" s="315"/>
    </row>
    <row r="68" spans="1:95" s="347" customFormat="1" ht="12.75" customHeight="1">
      <c r="A68" s="667">
        <v>55</v>
      </c>
      <c r="B68" s="368">
        <v>7</v>
      </c>
      <c r="C68" s="317" t="s">
        <v>241</v>
      </c>
      <c r="D68" s="318">
        <v>0.0736226851851852</v>
      </c>
      <c r="E68" s="303">
        <v>0.00011574074074072183</v>
      </c>
      <c r="F68" s="303"/>
      <c r="G68" s="319">
        <v>20</v>
      </c>
      <c r="H68" s="320">
        <v>0.00368113425925926</v>
      </c>
      <c r="I68" s="321">
        <v>35</v>
      </c>
      <c r="J68" s="322">
        <v>36</v>
      </c>
      <c r="K68" s="323"/>
      <c r="L68" s="323"/>
      <c r="M68" s="324"/>
      <c r="N68" s="227" t="s">
        <v>18</v>
      </c>
      <c r="O68" s="317" t="s">
        <v>16</v>
      </c>
      <c r="P68" s="317">
        <v>1951</v>
      </c>
      <c r="Q68" s="317" t="s">
        <v>45</v>
      </c>
      <c r="R68" s="325" t="s">
        <v>199</v>
      </c>
      <c r="S68" s="364">
        <v>0.037453703703703704</v>
      </c>
      <c r="T68" s="314">
        <v>10</v>
      </c>
      <c r="U68" s="326">
        <v>0.0037453703703703703</v>
      </c>
      <c r="V68" s="311">
        <v>0.03616898148148148</v>
      </c>
      <c r="W68" s="314">
        <v>10</v>
      </c>
      <c r="X68" s="326">
        <v>0.003616898148148148</v>
      </c>
      <c r="Y68" s="311"/>
      <c r="Z68" s="314"/>
      <c r="AA68" s="326"/>
      <c r="AB68" s="311"/>
      <c r="AC68" s="762"/>
      <c r="AD68" s="326"/>
      <c r="AE68" s="891"/>
      <c r="AF68" s="314"/>
      <c r="AG68" s="326"/>
      <c r="AH68" s="315"/>
      <c r="AI68" s="315"/>
      <c r="AJ68" s="315"/>
      <c r="AK68" s="315"/>
      <c r="AL68" s="315"/>
      <c r="AM68" s="315"/>
      <c r="AN68" s="315"/>
      <c r="AO68" s="315"/>
      <c r="AP68" s="315"/>
      <c r="AQ68" s="315"/>
      <c r="AR68" s="315"/>
      <c r="AS68" s="315"/>
      <c r="AT68" s="315"/>
      <c r="AU68" s="315"/>
      <c r="AV68" s="315"/>
      <c r="AW68" s="315"/>
      <c r="AX68" s="315"/>
      <c r="AY68" s="315"/>
      <c r="AZ68" s="315"/>
      <c r="BA68" s="315"/>
      <c r="BB68" s="315"/>
      <c r="BC68" s="315"/>
      <c r="BD68" s="315"/>
      <c r="BE68" s="315"/>
      <c r="BF68" s="315"/>
      <c r="BG68" s="315"/>
      <c r="BH68" s="315"/>
      <c r="BI68" s="315"/>
      <c r="BJ68" s="315"/>
      <c r="BK68" s="315"/>
      <c r="BL68" s="315"/>
      <c r="BM68" s="315"/>
      <c r="BN68" s="315"/>
      <c r="BO68" s="315"/>
      <c r="BP68" s="315"/>
      <c r="BQ68" s="315"/>
      <c r="BR68" s="315"/>
      <c r="BS68" s="315"/>
      <c r="BT68" s="315"/>
      <c r="BU68" s="315"/>
      <c r="BV68" s="315"/>
      <c r="BW68" s="315"/>
      <c r="BX68" s="315"/>
      <c r="BY68" s="315"/>
      <c r="BZ68" s="315"/>
      <c r="CA68" s="315"/>
      <c r="CB68" s="315"/>
      <c r="CC68" s="315"/>
      <c r="CD68" s="315"/>
      <c r="CE68" s="315"/>
      <c r="CF68" s="315"/>
      <c r="CG68" s="315"/>
      <c r="CH68" s="315"/>
      <c r="CI68" s="315"/>
      <c r="CJ68" s="315"/>
      <c r="CK68" s="315"/>
      <c r="CL68" s="315"/>
      <c r="CM68" s="315"/>
      <c r="CN68" s="315"/>
      <c r="CO68" s="315"/>
      <c r="CP68" s="315"/>
      <c r="CQ68" s="315"/>
    </row>
    <row r="69" spans="1:95" s="347" customFormat="1" ht="12.75" customHeight="1">
      <c r="A69" s="452">
        <v>11</v>
      </c>
      <c r="B69" s="497">
        <v>51</v>
      </c>
      <c r="C69" s="453" t="s">
        <v>351</v>
      </c>
      <c r="D69" s="454">
        <v>0.07373842592592592</v>
      </c>
      <c r="E69" s="455">
        <v>0.003090277777777789</v>
      </c>
      <c r="F69" s="455"/>
      <c r="G69" s="456">
        <v>20</v>
      </c>
      <c r="H69" s="457">
        <v>0.0036869212962962958</v>
      </c>
      <c r="I69" s="458">
        <v>5</v>
      </c>
      <c r="J69" s="459"/>
      <c r="K69" s="460">
        <v>4</v>
      </c>
      <c r="L69" s="460"/>
      <c r="M69" s="461"/>
      <c r="N69" s="462" t="s">
        <v>18</v>
      </c>
      <c r="O69" s="453" t="s">
        <v>36</v>
      </c>
      <c r="P69" s="453">
        <v>1993</v>
      </c>
      <c r="Q69" s="453" t="s">
        <v>165</v>
      </c>
      <c r="R69" s="463" t="s">
        <v>257</v>
      </c>
      <c r="S69" s="482">
        <v>0.037071759259259256</v>
      </c>
      <c r="T69" s="464">
        <v>10</v>
      </c>
      <c r="U69" s="465">
        <v>0.0037071759259259254</v>
      </c>
      <c r="V69" s="466"/>
      <c r="W69" s="464"/>
      <c r="X69" s="465"/>
      <c r="Y69" s="466">
        <v>0.03666666666666667</v>
      </c>
      <c r="Z69" s="464">
        <v>10</v>
      </c>
      <c r="AA69" s="465">
        <v>0.0036666666666666666</v>
      </c>
      <c r="AB69" s="466"/>
      <c r="AC69" s="763"/>
      <c r="AD69" s="465"/>
      <c r="AE69" s="892"/>
      <c r="AF69" s="464"/>
      <c r="AG69" s="465"/>
      <c r="AH69" s="315"/>
      <c r="AI69" s="315"/>
      <c r="AJ69" s="315"/>
      <c r="AK69" s="315"/>
      <c r="AL69" s="315"/>
      <c r="AM69" s="315"/>
      <c r="AN69" s="315"/>
      <c r="AO69" s="315"/>
      <c r="AP69" s="315"/>
      <c r="AQ69" s="315"/>
      <c r="AR69" s="315"/>
      <c r="AS69" s="315"/>
      <c r="AT69" s="315"/>
      <c r="AU69" s="315"/>
      <c r="AV69" s="315"/>
      <c r="AW69" s="315"/>
      <c r="AX69" s="315"/>
      <c r="AY69" s="315"/>
      <c r="AZ69" s="315"/>
      <c r="BA69" s="315"/>
      <c r="BB69" s="315"/>
      <c r="BC69" s="315"/>
      <c r="BD69" s="315"/>
      <c r="BE69" s="315"/>
      <c r="BF69" s="315"/>
      <c r="BG69" s="315"/>
      <c r="BH69" s="315"/>
      <c r="BI69" s="315"/>
      <c r="BJ69" s="315"/>
      <c r="BK69" s="315"/>
      <c r="BL69" s="315"/>
      <c r="BM69" s="315"/>
      <c r="BN69" s="315"/>
      <c r="BO69" s="315"/>
      <c r="BP69" s="315"/>
      <c r="BQ69" s="315"/>
      <c r="BR69" s="315"/>
      <c r="BS69" s="315"/>
      <c r="BT69" s="315"/>
      <c r="BU69" s="315"/>
      <c r="BV69" s="315"/>
      <c r="BW69" s="315"/>
      <c r="BX69" s="315"/>
      <c r="BY69" s="315"/>
      <c r="BZ69" s="315"/>
      <c r="CA69" s="315"/>
      <c r="CB69" s="315"/>
      <c r="CC69" s="315"/>
      <c r="CD69" s="315"/>
      <c r="CE69" s="315"/>
      <c r="CF69" s="315"/>
      <c r="CG69" s="315"/>
      <c r="CH69" s="315"/>
      <c r="CI69" s="315"/>
      <c r="CJ69" s="315"/>
      <c r="CK69" s="315"/>
      <c r="CL69" s="315"/>
      <c r="CM69" s="315"/>
      <c r="CN69" s="315"/>
      <c r="CO69" s="315"/>
      <c r="CP69" s="315"/>
      <c r="CQ69" s="315"/>
    </row>
    <row r="70" spans="1:95" s="347" customFormat="1" ht="12.75" customHeight="1">
      <c r="A70" s="667">
        <v>56</v>
      </c>
      <c r="B70" s="672">
        <v>47</v>
      </c>
      <c r="C70" s="317" t="s">
        <v>354</v>
      </c>
      <c r="D70" s="318">
        <v>0.0768287037037037</v>
      </c>
      <c r="E70" s="303" t="s">
        <v>420</v>
      </c>
      <c r="F70" s="303"/>
      <c r="G70" s="319">
        <v>20</v>
      </c>
      <c r="H70" s="320">
        <v>0.003841435185185185</v>
      </c>
      <c r="I70" s="321">
        <v>37</v>
      </c>
      <c r="J70" s="322">
        <v>40</v>
      </c>
      <c r="K70" s="323"/>
      <c r="L70" s="323"/>
      <c r="M70" s="324"/>
      <c r="N70" s="227" t="s">
        <v>18</v>
      </c>
      <c r="O70" s="317" t="s">
        <v>16</v>
      </c>
      <c r="P70" s="317">
        <v>1993</v>
      </c>
      <c r="Q70" s="317" t="s">
        <v>17</v>
      </c>
      <c r="R70" s="325" t="s">
        <v>23</v>
      </c>
      <c r="S70" s="361">
        <v>0.03824074074074074</v>
      </c>
      <c r="T70" s="314">
        <v>10</v>
      </c>
      <c r="U70" s="326">
        <v>0.0038240740740740744</v>
      </c>
      <c r="V70" s="311">
        <v>0.03858796296296297</v>
      </c>
      <c r="W70" s="314">
        <v>10</v>
      </c>
      <c r="X70" s="326">
        <v>0.003858796296296297</v>
      </c>
      <c r="Y70" s="311"/>
      <c r="Z70" s="314"/>
      <c r="AA70" s="326"/>
      <c r="AB70" s="311"/>
      <c r="AC70" s="762"/>
      <c r="AD70" s="326"/>
      <c r="AE70" s="891"/>
      <c r="AF70" s="314"/>
      <c r="AG70" s="326"/>
      <c r="AH70" s="315"/>
      <c r="AI70" s="315"/>
      <c r="AJ70" s="315"/>
      <c r="AK70" s="315"/>
      <c r="AL70" s="315"/>
      <c r="AM70" s="315"/>
      <c r="AN70" s="315"/>
      <c r="AO70" s="315"/>
      <c r="AP70" s="315"/>
      <c r="AQ70" s="315"/>
      <c r="AR70" s="315"/>
      <c r="AS70" s="315"/>
      <c r="AT70" s="315"/>
      <c r="AU70" s="315"/>
      <c r="AV70" s="315"/>
      <c r="AW70" s="315"/>
      <c r="AX70" s="315"/>
      <c r="AY70" s="315"/>
      <c r="AZ70" s="315"/>
      <c r="BA70" s="315"/>
      <c r="BB70" s="315"/>
      <c r="BC70" s="315"/>
      <c r="BD70" s="315"/>
      <c r="BE70" s="315"/>
      <c r="BF70" s="315"/>
      <c r="BG70" s="315"/>
      <c r="BH70" s="315"/>
      <c r="BI70" s="315"/>
      <c r="BJ70" s="315"/>
      <c r="BK70" s="315"/>
      <c r="BL70" s="315"/>
      <c r="BM70" s="315"/>
      <c r="BN70" s="315"/>
      <c r="BO70" s="315"/>
      <c r="BP70" s="315"/>
      <c r="BQ70" s="315"/>
      <c r="BR70" s="315"/>
      <c r="BS70" s="315"/>
      <c r="BT70" s="315"/>
      <c r="BU70" s="315"/>
      <c r="BV70" s="315"/>
      <c r="BW70" s="315"/>
      <c r="BX70" s="315"/>
      <c r="BY70" s="315"/>
      <c r="BZ70" s="315"/>
      <c r="CA70" s="315"/>
      <c r="CB70" s="315"/>
      <c r="CC70" s="315"/>
      <c r="CD70" s="315"/>
      <c r="CE70" s="315"/>
      <c r="CF70" s="315"/>
      <c r="CG70" s="315"/>
      <c r="CH70" s="315"/>
      <c r="CI70" s="315"/>
      <c r="CJ70" s="315"/>
      <c r="CK70" s="315"/>
      <c r="CL70" s="315"/>
      <c r="CM70" s="315"/>
      <c r="CN70" s="315"/>
      <c r="CO70" s="315"/>
      <c r="CP70" s="315"/>
      <c r="CQ70" s="315"/>
    </row>
    <row r="71" spans="1:95" s="347" customFormat="1" ht="12.75" customHeight="1">
      <c r="A71" s="667">
        <v>57</v>
      </c>
      <c r="B71" s="368">
        <v>93</v>
      </c>
      <c r="C71" s="317" t="s">
        <v>449</v>
      </c>
      <c r="D71" s="318">
        <v>0.03653935185185185</v>
      </c>
      <c r="E71" s="303"/>
      <c r="F71" s="303"/>
      <c r="G71" s="319">
        <v>12.195</v>
      </c>
      <c r="H71" s="320">
        <v>0.002996256814419996</v>
      </c>
      <c r="I71" s="321"/>
      <c r="J71" s="322"/>
      <c r="K71" s="323"/>
      <c r="L71" s="323">
        <v>11</v>
      </c>
      <c r="M71" s="324"/>
      <c r="N71" s="227" t="s">
        <v>18</v>
      </c>
      <c r="O71" s="317" t="s">
        <v>16</v>
      </c>
      <c r="P71" s="317">
        <v>1976</v>
      </c>
      <c r="Q71" s="317" t="s">
        <v>24</v>
      </c>
      <c r="R71" s="325" t="s">
        <v>162</v>
      </c>
      <c r="S71" s="361"/>
      <c r="T71" s="314"/>
      <c r="U71" s="326"/>
      <c r="V71" s="311"/>
      <c r="W71" s="314"/>
      <c r="X71" s="326"/>
      <c r="Y71" s="311"/>
      <c r="Z71" s="314"/>
      <c r="AA71" s="326"/>
      <c r="AB71" s="311">
        <v>0.03653935185185185</v>
      </c>
      <c r="AC71" s="762">
        <v>12.195</v>
      </c>
      <c r="AD71" s="326">
        <v>0.002996256814419996</v>
      </c>
      <c r="AE71" s="891"/>
      <c r="AF71" s="314"/>
      <c r="AG71" s="326"/>
      <c r="AH71" s="315"/>
      <c r="AI71" s="315"/>
      <c r="AJ71" s="315"/>
      <c r="AK71" s="315"/>
      <c r="AL71" s="315"/>
      <c r="AM71" s="315"/>
      <c r="AN71" s="315"/>
      <c r="AO71" s="315"/>
      <c r="AP71" s="315"/>
      <c r="AQ71" s="315"/>
      <c r="AR71" s="315"/>
      <c r="AS71" s="315"/>
      <c r="AT71" s="315"/>
      <c r="AU71" s="315"/>
      <c r="AV71" s="315"/>
      <c r="AW71" s="315"/>
      <c r="AX71" s="315"/>
      <c r="AY71" s="315"/>
      <c r="AZ71" s="315"/>
      <c r="BA71" s="315"/>
      <c r="BB71" s="315"/>
      <c r="BC71" s="315"/>
      <c r="BD71" s="315"/>
      <c r="BE71" s="315"/>
      <c r="BF71" s="315"/>
      <c r="BG71" s="315"/>
      <c r="BH71" s="315"/>
      <c r="BI71" s="315"/>
      <c r="BJ71" s="315"/>
      <c r="BK71" s="315"/>
      <c r="BL71" s="315"/>
      <c r="BM71" s="315"/>
      <c r="BN71" s="315"/>
      <c r="BO71" s="315"/>
      <c r="BP71" s="315"/>
      <c r="BQ71" s="315"/>
      <c r="BR71" s="315"/>
      <c r="BS71" s="315"/>
      <c r="BT71" s="315"/>
      <c r="BU71" s="315"/>
      <c r="BV71" s="315"/>
      <c r="BW71" s="315"/>
      <c r="BX71" s="315"/>
      <c r="BY71" s="315"/>
      <c r="BZ71" s="315"/>
      <c r="CA71" s="315"/>
      <c r="CB71" s="315"/>
      <c r="CC71" s="315"/>
      <c r="CD71" s="315"/>
      <c r="CE71" s="315"/>
      <c r="CF71" s="315"/>
      <c r="CG71" s="315"/>
      <c r="CH71" s="315"/>
      <c r="CI71" s="315"/>
      <c r="CJ71" s="315"/>
      <c r="CK71" s="315"/>
      <c r="CL71" s="315"/>
      <c r="CM71" s="315"/>
      <c r="CN71" s="315"/>
      <c r="CO71" s="315"/>
      <c r="CP71" s="315"/>
      <c r="CQ71" s="315"/>
    </row>
    <row r="72" spans="1:95" s="347" customFormat="1" ht="12.75" customHeight="1">
      <c r="A72" s="667">
        <v>58</v>
      </c>
      <c r="B72" s="368">
        <v>91</v>
      </c>
      <c r="C72" s="317" t="s">
        <v>467</v>
      </c>
      <c r="D72" s="318">
        <v>0.04265046296296296</v>
      </c>
      <c r="E72" s="303" t="s">
        <v>420</v>
      </c>
      <c r="F72" s="303"/>
      <c r="G72" s="319">
        <v>12.195</v>
      </c>
      <c r="H72" s="320">
        <v>0.0034973729366923295</v>
      </c>
      <c r="I72" s="321"/>
      <c r="J72" s="322"/>
      <c r="K72" s="323"/>
      <c r="L72" s="323">
        <v>34</v>
      </c>
      <c r="M72" s="324"/>
      <c r="N72" s="227" t="s">
        <v>18</v>
      </c>
      <c r="O72" s="317" t="s">
        <v>16</v>
      </c>
      <c r="P72" s="317">
        <v>1982</v>
      </c>
      <c r="Q72" s="317" t="s">
        <v>21</v>
      </c>
      <c r="R72" s="325" t="s">
        <v>162</v>
      </c>
      <c r="S72" s="361"/>
      <c r="T72" s="314"/>
      <c r="U72" s="326"/>
      <c r="V72" s="311"/>
      <c r="W72" s="314"/>
      <c r="X72" s="326"/>
      <c r="Y72" s="311"/>
      <c r="Z72" s="314"/>
      <c r="AA72" s="326"/>
      <c r="AB72" s="311">
        <v>0.04265046296296296</v>
      </c>
      <c r="AC72" s="762">
        <v>12.195</v>
      </c>
      <c r="AD72" s="326">
        <v>0.0034973729366923295</v>
      </c>
      <c r="AE72" s="891"/>
      <c r="AF72" s="314"/>
      <c r="AG72" s="326"/>
      <c r="AH72" s="315"/>
      <c r="AI72" s="315"/>
      <c r="AJ72" s="315"/>
      <c r="AK72" s="315"/>
      <c r="AL72" s="315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  <c r="AX72" s="315"/>
      <c r="AY72" s="315"/>
      <c r="AZ72" s="315"/>
      <c r="BA72" s="315"/>
      <c r="BB72" s="315"/>
      <c r="BC72" s="315"/>
      <c r="BD72" s="315"/>
      <c r="BE72" s="315"/>
      <c r="BF72" s="315"/>
      <c r="BG72" s="315"/>
      <c r="BH72" s="315"/>
      <c r="BI72" s="315"/>
      <c r="BJ72" s="315"/>
      <c r="BK72" s="315"/>
      <c r="BL72" s="315"/>
      <c r="BM72" s="315"/>
      <c r="BN72" s="315"/>
      <c r="BO72" s="315"/>
      <c r="BP72" s="315"/>
      <c r="BQ72" s="315"/>
      <c r="BR72" s="315"/>
      <c r="BS72" s="315"/>
      <c r="BT72" s="315"/>
      <c r="BU72" s="315"/>
      <c r="BV72" s="315"/>
      <c r="BW72" s="315"/>
      <c r="BX72" s="315"/>
      <c r="BY72" s="315"/>
      <c r="BZ72" s="315"/>
      <c r="CA72" s="315"/>
      <c r="CB72" s="315"/>
      <c r="CC72" s="315"/>
      <c r="CD72" s="315"/>
      <c r="CE72" s="315"/>
      <c r="CF72" s="315"/>
      <c r="CG72" s="315"/>
      <c r="CH72" s="315"/>
      <c r="CI72" s="315"/>
      <c r="CJ72" s="315"/>
      <c r="CK72" s="315"/>
      <c r="CL72" s="315"/>
      <c r="CM72" s="315"/>
      <c r="CN72" s="315"/>
      <c r="CO72" s="315"/>
      <c r="CP72" s="315"/>
      <c r="CQ72" s="315"/>
    </row>
    <row r="73" spans="1:95" s="479" customFormat="1" ht="12.75" customHeight="1">
      <c r="A73" s="667">
        <v>59</v>
      </c>
      <c r="B73" s="368">
        <v>92</v>
      </c>
      <c r="C73" s="317" t="s">
        <v>452</v>
      </c>
      <c r="D73" s="318">
        <v>0.05376157407407408</v>
      </c>
      <c r="E73" s="303"/>
      <c r="F73" s="303"/>
      <c r="G73" s="319">
        <v>12.195</v>
      </c>
      <c r="H73" s="320">
        <v>0.004408493159005665</v>
      </c>
      <c r="I73" s="338"/>
      <c r="J73" s="350"/>
      <c r="K73" s="351"/>
      <c r="L73" s="351">
        <v>51</v>
      </c>
      <c r="M73" s="352"/>
      <c r="N73" s="342" t="s">
        <v>18</v>
      </c>
      <c r="O73" s="349" t="s">
        <v>16</v>
      </c>
      <c r="P73" s="349">
        <v>1981</v>
      </c>
      <c r="Q73" s="349" t="s">
        <v>21</v>
      </c>
      <c r="R73" s="353" t="s">
        <v>129</v>
      </c>
      <c r="S73" s="414"/>
      <c r="T73" s="314"/>
      <c r="U73" s="326"/>
      <c r="V73" s="344"/>
      <c r="W73" s="355"/>
      <c r="X73" s="326"/>
      <c r="Y73" s="706"/>
      <c r="Z73" s="355"/>
      <c r="AA73" s="326"/>
      <c r="AB73" s="344">
        <v>0.05376157407407408</v>
      </c>
      <c r="AC73" s="764">
        <v>12.195</v>
      </c>
      <c r="AD73" s="326">
        <v>0.004408493159005665</v>
      </c>
      <c r="AE73" s="896"/>
      <c r="AF73" s="355"/>
      <c r="AG73" s="326"/>
      <c r="AH73" s="467"/>
      <c r="AI73" s="467"/>
      <c r="AJ73" s="467"/>
      <c r="AK73" s="467"/>
      <c r="AL73" s="467"/>
      <c r="AM73" s="467"/>
      <c r="AN73" s="467"/>
      <c r="AO73" s="467"/>
      <c r="AP73" s="467"/>
      <c r="AQ73" s="467"/>
      <c r="AR73" s="467"/>
      <c r="AS73" s="467"/>
      <c r="AT73" s="467"/>
      <c r="AU73" s="467"/>
      <c r="AV73" s="467"/>
      <c r="AW73" s="467"/>
      <c r="AX73" s="467"/>
      <c r="AY73" s="467"/>
      <c r="AZ73" s="467"/>
      <c r="BA73" s="467"/>
      <c r="BB73" s="467"/>
      <c r="BC73" s="467"/>
      <c r="BD73" s="467"/>
      <c r="BE73" s="467"/>
      <c r="BF73" s="467"/>
      <c r="BG73" s="467"/>
      <c r="BH73" s="467"/>
      <c r="BI73" s="467"/>
      <c r="BJ73" s="467"/>
      <c r="BK73" s="467"/>
      <c r="BL73" s="467"/>
      <c r="BM73" s="467"/>
      <c r="BN73" s="467"/>
      <c r="BO73" s="467"/>
      <c r="BP73" s="467"/>
      <c r="BQ73" s="467"/>
      <c r="BR73" s="467"/>
      <c r="BS73" s="467"/>
      <c r="BT73" s="467"/>
      <c r="BU73" s="467"/>
      <c r="BV73" s="467"/>
      <c r="BW73" s="467"/>
      <c r="BX73" s="467"/>
      <c r="BY73" s="467"/>
      <c r="BZ73" s="467"/>
      <c r="CA73" s="467"/>
      <c r="CB73" s="467"/>
      <c r="CC73" s="467"/>
      <c r="CD73" s="467"/>
      <c r="CE73" s="467"/>
      <c r="CF73" s="467"/>
      <c r="CG73" s="467"/>
      <c r="CH73" s="467"/>
      <c r="CI73" s="467"/>
      <c r="CJ73" s="467"/>
      <c r="CK73" s="467"/>
      <c r="CL73" s="467"/>
      <c r="CM73" s="467"/>
      <c r="CN73" s="467"/>
      <c r="CO73" s="467"/>
      <c r="CP73" s="467"/>
      <c r="CQ73" s="467"/>
    </row>
    <row r="74" spans="1:95" s="483" customFormat="1" ht="12.75" customHeight="1">
      <c r="A74" s="667">
        <v>60</v>
      </c>
      <c r="B74" s="368">
        <v>94</v>
      </c>
      <c r="C74" s="317" t="s">
        <v>485</v>
      </c>
      <c r="D74" s="318">
        <v>0.02664351851851852</v>
      </c>
      <c r="E74" s="303"/>
      <c r="F74" s="303"/>
      <c r="G74" s="319">
        <v>10</v>
      </c>
      <c r="H74" s="320">
        <v>0.002664351851851852</v>
      </c>
      <c r="I74" s="602"/>
      <c r="J74" s="333"/>
      <c r="K74" s="334"/>
      <c r="L74" s="334"/>
      <c r="M74" s="335">
        <v>5</v>
      </c>
      <c r="N74" s="227" t="s">
        <v>18</v>
      </c>
      <c r="O74" s="332" t="s">
        <v>16</v>
      </c>
      <c r="P74" s="332">
        <v>1954</v>
      </c>
      <c r="Q74" s="332" t="s">
        <v>45</v>
      </c>
      <c r="R74" s="336" t="s">
        <v>474</v>
      </c>
      <c r="S74" s="346"/>
      <c r="T74" s="314"/>
      <c r="U74" s="326"/>
      <c r="V74" s="356"/>
      <c r="W74" s="357"/>
      <c r="X74" s="326"/>
      <c r="Y74" s="707"/>
      <c r="Z74" s="357"/>
      <c r="AA74" s="326"/>
      <c r="AB74" s="356"/>
      <c r="AC74" s="357"/>
      <c r="AD74" s="326"/>
      <c r="AE74" s="898">
        <v>0.02664351851851852</v>
      </c>
      <c r="AF74" s="357">
        <v>10</v>
      </c>
      <c r="AG74" s="326">
        <v>0.002664351851851852</v>
      </c>
      <c r="AH74" s="467"/>
      <c r="AI74" s="467"/>
      <c r="AJ74" s="467"/>
      <c r="AK74" s="467"/>
      <c r="AL74" s="467"/>
      <c r="AM74" s="467"/>
      <c r="AN74" s="467"/>
      <c r="AO74" s="467"/>
      <c r="AP74" s="467"/>
      <c r="AQ74" s="467"/>
      <c r="AR74" s="467"/>
      <c r="AS74" s="467"/>
      <c r="AT74" s="467"/>
      <c r="AU74" s="467"/>
      <c r="AV74" s="467"/>
      <c r="AW74" s="467"/>
      <c r="AX74" s="467"/>
      <c r="AY74" s="467"/>
      <c r="AZ74" s="467"/>
      <c r="BA74" s="467"/>
      <c r="BB74" s="467"/>
      <c r="BC74" s="467"/>
      <c r="BD74" s="467"/>
      <c r="BE74" s="467"/>
      <c r="BF74" s="467"/>
      <c r="BG74" s="467"/>
      <c r="BH74" s="467"/>
      <c r="BI74" s="467"/>
      <c r="BJ74" s="467"/>
      <c r="BK74" s="467"/>
      <c r="BL74" s="467"/>
      <c r="BM74" s="467"/>
      <c r="BN74" s="467"/>
      <c r="BO74" s="467"/>
      <c r="BP74" s="467"/>
      <c r="BQ74" s="467"/>
      <c r="BR74" s="467"/>
      <c r="BS74" s="467"/>
      <c r="BT74" s="467"/>
      <c r="BU74" s="467"/>
      <c r="BV74" s="467"/>
      <c r="BW74" s="467"/>
      <c r="BX74" s="467"/>
      <c r="BY74" s="467"/>
      <c r="BZ74" s="467"/>
      <c r="CA74" s="467"/>
      <c r="CB74" s="467"/>
      <c r="CC74" s="467"/>
      <c r="CD74" s="467"/>
      <c r="CE74" s="467"/>
      <c r="CF74" s="467"/>
      <c r="CG74" s="467"/>
      <c r="CH74" s="467"/>
      <c r="CI74" s="467"/>
      <c r="CJ74" s="467"/>
      <c r="CK74" s="467"/>
      <c r="CL74" s="467"/>
      <c r="CM74" s="467"/>
      <c r="CN74" s="467"/>
      <c r="CO74" s="467"/>
      <c r="CP74" s="467"/>
      <c r="CQ74" s="467"/>
    </row>
    <row r="75" spans="1:95" s="476" customFormat="1" ht="12.75" customHeight="1">
      <c r="A75" s="667">
        <v>61</v>
      </c>
      <c r="B75" s="672">
        <v>32</v>
      </c>
      <c r="C75" s="317" t="s">
        <v>180</v>
      </c>
      <c r="D75" s="318">
        <v>0.03339120370370371</v>
      </c>
      <c r="E75" s="303">
        <v>0.0005208333333333315</v>
      </c>
      <c r="F75" s="303"/>
      <c r="G75" s="319">
        <v>10</v>
      </c>
      <c r="H75" s="320">
        <v>0.0033391203703703708</v>
      </c>
      <c r="I75" s="321">
        <v>18</v>
      </c>
      <c r="J75" s="322"/>
      <c r="K75" s="323"/>
      <c r="L75" s="323"/>
      <c r="M75" s="324"/>
      <c r="N75" s="267" t="s">
        <v>18</v>
      </c>
      <c r="O75" s="317" t="s">
        <v>16</v>
      </c>
      <c r="P75" s="317">
        <v>1961</v>
      </c>
      <c r="Q75" s="317" t="s">
        <v>27</v>
      </c>
      <c r="R75" s="325" t="s">
        <v>126</v>
      </c>
      <c r="S75" s="364">
        <v>0.03339120370370371</v>
      </c>
      <c r="T75" s="314">
        <v>10</v>
      </c>
      <c r="U75" s="326">
        <v>0.0033391203703703708</v>
      </c>
      <c r="V75" s="361"/>
      <c r="W75" s="314"/>
      <c r="X75" s="326"/>
      <c r="Y75" s="769"/>
      <c r="Z75" s="314"/>
      <c r="AA75" s="326"/>
      <c r="AB75" s="361"/>
      <c r="AC75" s="765"/>
      <c r="AD75" s="326"/>
      <c r="AE75" s="899"/>
      <c r="AF75" s="314"/>
      <c r="AG75" s="326"/>
      <c r="AH75" s="467"/>
      <c r="AI75" s="467"/>
      <c r="AJ75" s="467"/>
      <c r="AK75" s="467"/>
      <c r="AL75" s="467"/>
      <c r="AM75" s="467"/>
      <c r="AN75" s="467"/>
      <c r="AO75" s="467"/>
      <c r="AP75" s="467"/>
      <c r="AQ75" s="467"/>
      <c r="AR75" s="467"/>
      <c r="AS75" s="467"/>
      <c r="AT75" s="467"/>
      <c r="AU75" s="467"/>
      <c r="AV75" s="467"/>
      <c r="AW75" s="467"/>
      <c r="AX75" s="467"/>
      <c r="AY75" s="467"/>
      <c r="AZ75" s="467"/>
      <c r="BA75" s="467"/>
      <c r="BB75" s="467"/>
      <c r="BC75" s="467"/>
      <c r="BD75" s="467"/>
      <c r="BE75" s="467"/>
      <c r="BF75" s="467"/>
      <c r="BG75" s="467"/>
      <c r="BH75" s="467"/>
      <c r="BI75" s="467"/>
      <c r="BJ75" s="467"/>
      <c r="BK75" s="467"/>
      <c r="BL75" s="467"/>
      <c r="BM75" s="467"/>
      <c r="BN75" s="467"/>
      <c r="BO75" s="467"/>
      <c r="BP75" s="467"/>
      <c r="BQ75" s="467"/>
      <c r="BR75" s="467"/>
      <c r="BS75" s="467"/>
      <c r="BT75" s="467"/>
      <c r="BU75" s="467"/>
      <c r="BV75" s="467"/>
      <c r="BW75" s="467"/>
      <c r="BX75" s="467"/>
      <c r="BY75" s="467"/>
      <c r="BZ75" s="467"/>
      <c r="CA75" s="467"/>
      <c r="CB75" s="467"/>
      <c r="CC75" s="467"/>
      <c r="CD75" s="467"/>
      <c r="CE75" s="467"/>
      <c r="CF75" s="467"/>
      <c r="CG75" s="467"/>
      <c r="CH75" s="467"/>
      <c r="CI75" s="467"/>
      <c r="CJ75" s="467"/>
      <c r="CK75" s="467"/>
      <c r="CL75" s="467"/>
      <c r="CM75" s="467"/>
      <c r="CN75" s="467"/>
      <c r="CO75" s="467"/>
      <c r="CP75" s="467"/>
      <c r="CQ75" s="467"/>
    </row>
    <row r="76" spans="1:95" s="483" customFormat="1" ht="12.75" customHeight="1">
      <c r="A76" s="667">
        <v>62</v>
      </c>
      <c r="B76" s="875">
        <v>20</v>
      </c>
      <c r="C76" s="332" t="s">
        <v>254</v>
      </c>
      <c r="D76" s="318">
        <v>0.03391203703703704</v>
      </c>
      <c r="E76" s="303">
        <v>0.012893518518518512</v>
      </c>
      <c r="F76" s="303"/>
      <c r="G76" s="319">
        <v>10</v>
      </c>
      <c r="H76" s="320">
        <v>0.003391203703703704</v>
      </c>
      <c r="I76" s="345"/>
      <c r="J76" s="333"/>
      <c r="K76" s="334"/>
      <c r="L76" s="334"/>
      <c r="M76" s="335">
        <v>30</v>
      </c>
      <c r="N76" s="227" t="s">
        <v>18</v>
      </c>
      <c r="O76" s="332" t="s">
        <v>16</v>
      </c>
      <c r="P76" s="332">
        <v>2003</v>
      </c>
      <c r="Q76" s="332" t="s">
        <v>17</v>
      </c>
      <c r="R76" s="336" t="s">
        <v>176</v>
      </c>
      <c r="S76" s="356"/>
      <c r="T76" s="357"/>
      <c r="U76" s="358"/>
      <c r="V76" s="356"/>
      <c r="W76" s="357"/>
      <c r="X76" s="358"/>
      <c r="Y76" s="707"/>
      <c r="Z76" s="357"/>
      <c r="AA76" s="358"/>
      <c r="AB76" s="356"/>
      <c r="AC76" s="765"/>
      <c r="AD76" s="326"/>
      <c r="AE76" s="894">
        <v>0.03391203703703704</v>
      </c>
      <c r="AF76" s="357">
        <v>10</v>
      </c>
      <c r="AG76" s="358">
        <v>0.003391203703703704</v>
      </c>
      <c r="AH76" s="467"/>
      <c r="AI76" s="467"/>
      <c r="AJ76" s="467"/>
      <c r="AK76" s="467"/>
      <c r="AL76" s="467"/>
      <c r="AM76" s="467"/>
      <c r="AN76" s="467"/>
      <c r="AO76" s="467"/>
      <c r="AP76" s="467"/>
      <c r="AQ76" s="467"/>
      <c r="AR76" s="467"/>
      <c r="AS76" s="467"/>
      <c r="AT76" s="467"/>
      <c r="AU76" s="467"/>
      <c r="AV76" s="467"/>
      <c r="AW76" s="467"/>
      <c r="AX76" s="467"/>
      <c r="AY76" s="467"/>
      <c r="AZ76" s="467"/>
      <c r="BA76" s="467"/>
      <c r="BB76" s="467"/>
      <c r="BC76" s="467"/>
      <c r="BD76" s="467"/>
      <c r="BE76" s="467"/>
      <c r="BF76" s="467"/>
      <c r="BG76" s="467"/>
      <c r="BH76" s="467"/>
      <c r="BI76" s="467"/>
      <c r="BJ76" s="467"/>
      <c r="BK76" s="467"/>
      <c r="BL76" s="467"/>
      <c r="BM76" s="467"/>
      <c r="BN76" s="467"/>
      <c r="BO76" s="467"/>
      <c r="BP76" s="467"/>
      <c r="BQ76" s="467"/>
      <c r="BR76" s="467"/>
      <c r="BS76" s="467"/>
      <c r="BT76" s="467"/>
      <c r="BU76" s="467"/>
      <c r="BV76" s="467"/>
      <c r="BW76" s="467"/>
      <c r="BX76" s="467"/>
      <c r="BY76" s="467"/>
      <c r="BZ76" s="467"/>
      <c r="CA76" s="467"/>
      <c r="CB76" s="467"/>
      <c r="CC76" s="467"/>
      <c r="CD76" s="467"/>
      <c r="CE76" s="467"/>
      <c r="CF76" s="467"/>
      <c r="CG76" s="467"/>
      <c r="CH76" s="467"/>
      <c r="CI76" s="467"/>
      <c r="CJ76" s="467"/>
      <c r="CK76" s="467"/>
      <c r="CL76" s="467"/>
      <c r="CM76" s="467"/>
      <c r="CN76" s="467"/>
      <c r="CO76" s="467"/>
      <c r="CP76" s="467"/>
      <c r="CQ76" s="467"/>
    </row>
    <row r="77" spans="1:33" s="467" customFormat="1" ht="12.75" customHeight="1">
      <c r="A77" s="676">
        <v>12</v>
      </c>
      <c r="B77" s="876">
        <v>25</v>
      </c>
      <c r="C77" s="477" t="s">
        <v>185</v>
      </c>
      <c r="D77" s="454">
        <v>0.036458333333333336</v>
      </c>
      <c r="E77" s="455">
        <v>0.010347222222222216</v>
      </c>
      <c r="F77" s="455"/>
      <c r="G77" s="456">
        <v>10</v>
      </c>
      <c r="H77" s="457">
        <v>0.0036458333333333334</v>
      </c>
      <c r="I77" s="486">
        <v>3</v>
      </c>
      <c r="J77" s="487"/>
      <c r="K77" s="488"/>
      <c r="L77" s="488"/>
      <c r="M77" s="489"/>
      <c r="N77" s="704" t="s">
        <v>18</v>
      </c>
      <c r="O77" s="477" t="s">
        <v>36</v>
      </c>
      <c r="P77" s="477">
        <v>1976</v>
      </c>
      <c r="Q77" s="477" t="s">
        <v>41</v>
      </c>
      <c r="R77" s="490" t="s">
        <v>301</v>
      </c>
      <c r="S77" s="705">
        <v>0.036458333333333336</v>
      </c>
      <c r="T77" s="464">
        <v>10</v>
      </c>
      <c r="U77" s="465">
        <v>0.0036458333333333334</v>
      </c>
      <c r="V77" s="877"/>
      <c r="W77" s="491"/>
      <c r="X77" s="465"/>
      <c r="Y77" s="878"/>
      <c r="Z77" s="491"/>
      <c r="AA77" s="465"/>
      <c r="AB77" s="604"/>
      <c r="AC77" s="770"/>
      <c r="AD77" s="465"/>
      <c r="AE77" s="900"/>
      <c r="AF77" s="491"/>
      <c r="AG77" s="465"/>
    </row>
    <row r="78" spans="1:95" s="479" customFormat="1" ht="15.75" customHeight="1">
      <c r="A78" s="667">
        <v>63</v>
      </c>
      <c r="B78" s="673">
        <v>26</v>
      </c>
      <c r="C78" s="337" t="s">
        <v>246</v>
      </c>
      <c r="D78" s="318">
        <v>0.04680555555555555</v>
      </c>
      <c r="E78" s="303">
        <v>0.05873842592592594</v>
      </c>
      <c r="F78" s="303"/>
      <c r="G78" s="319">
        <v>10</v>
      </c>
      <c r="H78" s="320">
        <v>0.004680555555555555</v>
      </c>
      <c r="I78" s="365">
        <v>44</v>
      </c>
      <c r="J78" s="339"/>
      <c r="K78" s="340"/>
      <c r="L78" s="340"/>
      <c r="M78" s="341"/>
      <c r="N78" s="342" t="s">
        <v>18</v>
      </c>
      <c r="O78" s="337" t="s">
        <v>16</v>
      </c>
      <c r="P78" s="337">
        <v>1975</v>
      </c>
      <c r="Q78" s="337" t="s">
        <v>24</v>
      </c>
      <c r="R78" s="343" t="s">
        <v>301</v>
      </c>
      <c r="S78" s="669">
        <v>0.04680555555555555</v>
      </c>
      <c r="T78" s="314">
        <v>10</v>
      </c>
      <c r="U78" s="326">
        <v>0.004680555555555555</v>
      </c>
      <c r="V78" s="669"/>
      <c r="W78" s="674"/>
      <c r="X78" s="326"/>
      <c r="Y78" s="707"/>
      <c r="Z78" s="674"/>
      <c r="AA78" s="326"/>
      <c r="AB78" s="669"/>
      <c r="AC78" s="771"/>
      <c r="AD78" s="326"/>
      <c r="AE78" s="901"/>
      <c r="AF78" s="674"/>
      <c r="AG78" s="326"/>
      <c r="AH78" s="467"/>
      <c r="AI78" s="467"/>
      <c r="AJ78" s="467"/>
      <c r="AK78" s="467"/>
      <c r="AL78" s="467"/>
      <c r="AM78" s="467"/>
      <c r="AN78" s="467"/>
      <c r="AO78" s="467"/>
      <c r="AP78" s="467"/>
      <c r="AQ78" s="467"/>
      <c r="AR78" s="467"/>
      <c r="AS78" s="467"/>
      <c r="AT78" s="467"/>
      <c r="AU78" s="467"/>
      <c r="AV78" s="467"/>
      <c r="AW78" s="467"/>
      <c r="AX78" s="467"/>
      <c r="AY78" s="467"/>
      <c r="AZ78" s="467"/>
      <c r="BA78" s="467"/>
      <c r="BB78" s="467"/>
      <c r="BC78" s="467"/>
      <c r="BD78" s="467"/>
      <c r="BE78" s="467"/>
      <c r="BF78" s="467"/>
      <c r="BG78" s="467"/>
      <c r="BH78" s="467"/>
      <c r="BI78" s="467"/>
      <c r="BJ78" s="467"/>
      <c r="BK78" s="467"/>
      <c r="BL78" s="467"/>
      <c r="BM78" s="467"/>
      <c r="BN78" s="467"/>
      <c r="BO78" s="467"/>
      <c r="BP78" s="467"/>
      <c r="BQ78" s="467"/>
      <c r="BR78" s="467"/>
      <c r="BS78" s="467"/>
      <c r="BT78" s="467"/>
      <c r="BU78" s="467"/>
      <c r="BV78" s="467"/>
      <c r="BW78" s="467"/>
      <c r="BX78" s="467"/>
      <c r="BY78" s="467"/>
      <c r="BZ78" s="467"/>
      <c r="CA78" s="467"/>
      <c r="CB78" s="467"/>
      <c r="CC78" s="467"/>
      <c r="CD78" s="467"/>
      <c r="CE78" s="467"/>
      <c r="CF78" s="467"/>
      <c r="CG78" s="467"/>
      <c r="CH78" s="467"/>
      <c r="CI78" s="467"/>
      <c r="CJ78" s="467"/>
      <c r="CK78" s="467"/>
      <c r="CL78" s="467"/>
      <c r="CM78" s="467"/>
      <c r="CN78" s="467"/>
      <c r="CO78" s="467"/>
      <c r="CP78" s="467"/>
      <c r="CQ78" s="467"/>
    </row>
    <row r="79" spans="1:95" s="560" customFormat="1" ht="12.75" customHeight="1" thickBot="1">
      <c r="A79" s="316">
        <v>64</v>
      </c>
      <c r="B79" s="545">
        <v>78</v>
      </c>
      <c r="C79" s="546" t="s">
        <v>422</v>
      </c>
      <c r="D79" s="547">
        <v>0.061064814814814815</v>
      </c>
      <c r="E79" s="548" t="e">
        <v>#VALUE!</v>
      </c>
      <c r="F79" s="548"/>
      <c r="G79" s="549">
        <v>10</v>
      </c>
      <c r="H79" s="550">
        <v>0.006106481481481482</v>
      </c>
      <c r="I79" s="551"/>
      <c r="J79" s="552">
        <v>49</v>
      </c>
      <c r="K79" s="553"/>
      <c r="L79" s="553"/>
      <c r="M79" s="554"/>
      <c r="N79" s="555" t="s">
        <v>18</v>
      </c>
      <c r="O79" s="546" t="s">
        <v>16</v>
      </c>
      <c r="P79" s="546">
        <v>1949</v>
      </c>
      <c r="Q79" s="546" t="s">
        <v>45</v>
      </c>
      <c r="R79" s="556" t="s">
        <v>408</v>
      </c>
      <c r="S79" s="559"/>
      <c r="T79" s="557"/>
      <c r="U79" s="558"/>
      <c r="V79" s="559">
        <v>0.061064814814814815</v>
      </c>
      <c r="W79" s="557">
        <v>10</v>
      </c>
      <c r="X79" s="558">
        <v>0.006106481481481482</v>
      </c>
      <c r="Y79" s="559"/>
      <c r="Z79" s="557"/>
      <c r="AA79" s="558"/>
      <c r="AB79" s="559"/>
      <c r="AC79" s="879"/>
      <c r="AD79" s="558"/>
      <c r="AE79" s="902"/>
      <c r="AF79" s="557"/>
      <c r="AG79" s="558"/>
      <c r="AH79" s="315"/>
      <c r="AI79" s="315"/>
      <c r="AJ79" s="315"/>
      <c r="AK79" s="315"/>
      <c r="AL79" s="315"/>
      <c r="AM79" s="315"/>
      <c r="AN79" s="315"/>
      <c r="AO79" s="315"/>
      <c r="AP79" s="315"/>
      <c r="AQ79" s="315"/>
      <c r="AR79" s="315"/>
      <c r="AS79" s="315"/>
      <c r="AT79" s="315"/>
      <c r="AU79" s="315"/>
      <c r="AV79" s="315"/>
      <c r="AW79" s="315"/>
      <c r="AX79" s="315"/>
      <c r="AY79" s="315"/>
      <c r="AZ79" s="315"/>
      <c r="BA79" s="315"/>
      <c r="BB79" s="315"/>
      <c r="BC79" s="315"/>
      <c r="BD79" s="315"/>
      <c r="BE79" s="315"/>
      <c r="BF79" s="315"/>
      <c r="BG79" s="315"/>
      <c r="BH79" s="315"/>
      <c r="BI79" s="315"/>
      <c r="BJ79" s="315"/>
      <c r="BK79" s="315"/>
      <c r="BL79" s="315"/>
      <c r="BM79" s="315"/>
      <c r="BN79" s="315"/>
      <c r="BO79" s="315"/>
      <c r="BP79" s="315"/>
      <c r="BQ79" s="315"/>
      <c r="BR79" s="315"/>
      <c r="BS79" s="315"/>
      <c r="BT79" s="315"/>
      <c r="BU79" s="315"/>
      <c r="BV79" s="315"/>
      <c r="BW79" s="315"/>
      <c r="BX79" s="315"/>
      <c r="BY79" s="315"/>
      <c r="BZ79" s="315"/>
      <c r="CA79" s="315"/>
      <c r="CB79" s="315"/>
      <c r="CC79" s="315"/>
      <c r="CD79" s="315"/>
      <c r="CE79" s="315"/>
      <c r="CF79" s="315"/>
      <c r="CG79" s="315"/>
      <c r="CH79" s="315"/>
      <c r="CI79" s="315"/>
      <c r="CJ79" s="315"/>
      <c r="CK79" s="315"/>
      <c r="CL79" s="315"/>
      <c r="CM79" s="315"/>
      <c r="CN79" s="315"/>
      <c r="CO79" s="315"/>
      <c r="CP79" s="315"/>
      <c r="CQ79" s="315"/>
    </row>
    <row r="80" spans="1:33" ht="33.75" customHeight="1" thickBot="1" thickTop="1">
      <c r="A80" s="30" t="s">
        <v>365</v>
      </c>
      <c r="B80" s="31" t="s">
        <v>54</v>
      </c>
      <c r="C80" s="193" t="s">
        <v>2</v>
      </c>
      <c r="D80" s="33" t="s">
        <v>11</v>
      </c>
      <c r="E80" s="34" t="s">
        <v>70</v>
      </c>
      <c r="F80" s="35" t="s">
        <v>71</v>
      </c>
      <c r="G80" s="23" t="s">
        <v>468</v>
      </c>
      <c r="H80" s="36" t="s">
        <v>60</v>
      </c>
      <c r="I80" s="194" t="s">
        <v>55</v>
      </c>
      <c r="J80" s="37" t="s">
        <v>56</v>
      </c>
      <c r="K80" s="37" t="s">
        <v>57</v>
      </c>
      <c r="L80" s="37" t="s">
        <v>58</v>
      </c>
      <c r="M80" s="113" t="s">
        <v>59</v>
      </c>
      <c r="N80" s="111" t="s">
        <v>75</v>
      </c>
      <c r="O80" s="32" t="s">
        <v>6</v>
      </c>
      <c r="P80" s="37" t="s">
        <v>7</v>
      </c>
      <c r="Q80" s="114" t="s">
        <v>8</v>
      </c>
      <c r="R80" s="110" t="s">
        <v>76</v>
      </c>
      <c r="S80" s="38" t="s">
        <v>77</v>
      </c>
      <c r="T80" s="39" t="s">
        <v>261</v>
      </c>
      <c r="U80" s="40" t="s">
        <v>60</v>
      </c>
      <c r="V80" s="38" t="s">
        <v>77</v>
      </c>
      <c r="W80" s="39" t="s">
        <v>261</v>
      </c>
      <c r="X80" s="40" t="s">
        <v>60</v>
      </c>
      <c r="Y80" s="435" t="s">
        <v>77</v>
      </c>
      <c r="Z80" s="39" t="s">
        <v>261</v>
      </c>
      <c r="AA80" s="40" t="s">
        <v>60</v>
      </c>
      <c r="AB80" s="759" t="s">
        <v>77</v>
      </c>
      <c r="AC80" s="760" t="s">
        <v>469</v>
      </c>
      <c r="AD80" s="761" t="s">
        <v>60</v>
      </c>
      <c r="AE80" s="759" t="s">
        <v>77</v>
      </c>
      <c r="AF80" s="760" t="s">
        <v>470</v>
      </c>
      <c r="AG80" s="761" t="s">
        <v>60</v>
      </c>
    </row>
    <row r="81" spans="1:95" s="572" customFormat="1" ht="12.75" customHeight="1">
      <c r="A81" s="452">
        <v>1</v>
      </c>
      <c r="B81" s="208">
        <v>21</v>
      </c>
      <c r="C81" s="453" t="s">
        <v>248</v>
      </c>
      <c r="D81" s="454">
        <v>0.10547453703703703</v>
      </c>
      <c r="E81" s="493">
        <v>6.94444444444553E-05</v>
      </c>
      <c r="F81" s="493"/>
      <c r="G81" s="605">
        <v>21.0975</v>
      </c>
      <c r="H81" s="457">
        <v>0.004999385568765827</v>
      </c>
      <c r="I81" s="675">
        <v>2</v>
      </c>
      <c r="J81" s="459"/>
      <c r="K81" s="460">
        <v>1</v>
      </c>
      <c r="L81" s="460">
        <v>1</v>
      </c>
      <c r="M81" s="461">
        <v>1</v>
      </c>
      <c r="N81" s="494" t="s">
        <v>134</v>
      </c>
      <c r="O81" s="453" t="s">
        <v>36</v>
      </c>
      <c r="P81" s="453">
        <v>1977</v>
      </c>
      <c r="Q81" s="453" t="s">
        <v>41</v>
      </c>
      <c r="R81" s="463" t="s">
        <v>209</v>
      </c>
      <c r="S81" s="482">
        <v>0.026342592592592588</v>
      </c>
      <c r="T81" s="464">
        <v>5</v>
      </c>
      <c r="U81" s="465">
        <v>0.005268518518518518</v>
      </c>
      <c r="V81" s="670"/>
      <c r="W81" s="464"/>
      <c r="X81" s="465"/>
      <c r="Y81" s="670">
        <v>0.02480324074074074</v>
      </c>
      <c r="Z81" s="464">
        <v>5</v>
      </c>
      <c r="AA81" s="465">
        <v>0.004960648148148148</v>
      </c>
      <c r="AB81" s="670">
        <v>0.030138888888888885</v>
      </c>
      <c r="AC81" s="772">
        <v>6.0975</v>
      </c>
      <c r="AD81" s="465">
        <v>0.004942827206049837</v>
      </c>
      <c r="AE81" s="903">
        <v>0.024189814814814817</v>
      </c>
      <c r="AF81" s="464">
        <v>5</v>
      </c>
      <c r="AG81" s="465">
        <v>0.004837962962962963</v>
      </c>
      <c r="AH81" s="571"/>
      <c r="AI81" s="571"/>
      <c r="AJ81" s="571"/>
      <c r="AK81" s="571"/>
      <c r="AL81" s="571"/>
      <c r="AM81" s="571"/>
      <c r="AN81" s="571"/>
      <c r="AO81" s="571"/>
      <c r="AP81" s="571"/>
      <c r="AQ81" s="571"/>
      <c r="AR81" s="571"/>
      <c r="AS81" s="571"/>
      <c r="AT81" s="571"/>
      <c r="AU81" s="571"/>
      <c r="AV81" s="571"/>
      <c r="AW81" s="571"/>
      <c r="AX81" s="571"/>
      <c r="AY81" s="571"/>
      <c r="AZ81" s="571"/>
      <c r="BA81" s="571"/>
      <c r="BB81" s="571"/>
      <c r="BC81" s="571"/>
      <c r="BD81" s="571"/>
      <c r="BE81" s="571"/>
      <c r="BF81" s="571"/>
      <c r="BG81" s="571"/>
      <c r="BH81" s="571"/>
      <c r="BI81" s="571"/>
      <c r="BJ81" s="571"/>
      <c r="BK81" s="571"/>
      <c r="BL81" s="571"/>
      <c r="BM81" s="571"/>
      <c r="BN81" s="571"/>
      <c r="BO81" s="571"/>
      <c r="BP81" s="571"/>
      <c r="BQ81" s="571"/>
      <c r="BR81" s="571"/>
      <c r="BS81" s="571"/>
      <c r="BT81" s="571"/>
      <c r="BU81" s="571"/>
      <c r="BV81" s="571"/>
      <c r="BW81" s="571"/>
      <c r="BX81" s="571"/>
      <c r="BY81" s="571"/>
      <c r="BZ81" s="571"/>
      <c r="CA81" s="571"/>
      <c r="CB81" s="571"/>
      <c r="CC81" s="571"/>
      <c r="CD81" s="571"/>
      <c r="CE81" s="571"/>
      <c r="CF81" s="571"/>
      <c r="CG81" s="571"/>
      <c r="CH81" s="571"/>
      <c r="CI81" s="571"/>
      <c r="CJ81" s="571"/>
      <c r="CK81" s="571"/>
      <c r="CL81" s="571"/>
      <c r="CM81" s="571"/>
      <c r="CN81" s="571"/>
      <c r="CO81" s="571"/>
      <c r="CP81" s="571"/>
      <c r="CQ81" s="571"/>
    </row>
    <row r="82" spans="1:95" s="483" customFormat="1" ht="12.75" customHeight="1">
      <c r="A82" s="452">
        <v>2</v>
      </c>
      <c r="B82" s="208">
        <v>60</v>
      </c>
      <c r="C82" s="484" t="s">
        <v>178</v>
      </c>
      <c r="D82" s="473">
        <v>0.10554398148148149</v>
      </c>
      <c r="E82" s="480">
        <v>0.0029166666666666646</v>
      </c>
      <c r="F82" s="480">
        <v>6.94444444444553E-05</v>
      </c>
      <c r="G82" s="481">
        <v>21.0975</v>
      </c>
      <c r="H82" s="474">
        <v>0.005002677164663182</v>
      </c>
      <c r="I82" s="458">
        <v>1</v>
      </c>
      <c r="J82" s="459"/>
      <c r="K82" s="460">
        <v>2</v>
      </c>
      <c r="L82" s="460">
        <v>2</v>
      </c>
      <c r="M82" s="461">
        <v>2</v>
      </c>
      <c r="N82" s="462" t="s">
        <v>134</v>
      </c>
      <c r="O82" s="453" t="s">
        <v>36</v>
      </c>
      <c r="P82" s="453">
        <v>2001</v>
      </c>
      <c r="Q82" s="453" t="s">
        <v>165</v>
      </c>
      <c r="R82" s="463" t="s">
        <v>124</v>
      </c>
      <c r="S82" s="475">
        <v>0.025868055555555557</v>
      </c>
      <c r="T82" s="464">
        <v>5</v>
      </c>
      <c r="U82" s="465">
        <v>0.0051736111111111115</v>
      </c>
      <c r="V82" s="466"/>
      <c r="W82" s="464"/>
      <c r="X82" s="465"/>
      <c r="Y82" s="466">
        <v>0.0249537037037037</v>
      </c>
      <c r="Z82" s="464">
        <v>5</v>
      </c>
      <c r="AA82" s="465">
        <v>0.00499074074074074</v>
      </c>
      <c r="AB82" s="466">
        <v>0.03019675925925926</v>
      </c>
      <c r="AC82" s="772">
        <v>6.0975</v>
      </c>
      <c r="AD82" s="465">
        <v>0.004952318041698936</v>
      </c>
      <c r="AE82" s="892">
        <v>0.024525462962962968</v>
      </c>
      <c r="AF82" s="464">
        <v>5</v>
      </c>
      <c r="AG82" s="465">
        <v>0.004905092592592594</v>
      </c>
      <c r="AH82" s="467"/>
      <c r="AI82" s="467"/>
      <c r="AJ82" s="467"/>
      <c r="AK82" s="467"/>
      <c r="AL82" s="467"/>
      <c r="AM82" s="467"/>
      <c r="AN82" s="467"/>
      <c r="AO82" s="467"/>
      <c r="AP82" s="467"/>
      <c r="AQ82" s="467"/>
      <c r="AR82" s="467"/>
      <c r="AS82" s="467"/>
      <c r="AT82" s="467"/>
      <c r="AU82" s="467"/>
      <c r="AV82" s="467"/>
      <c r="AW82" s="467"/>
      <c r="AX82" s="467"/>
      <c r="AY82" s="467"/>
      <c r="AZ82" s="467"/>
      <c r="BA82" s="467"/>
      <c r="BB82" s="467"/>
      <c r="BC82" s="467"/>
      <c r="BD82" s="467"/>
      <c r="BE82" s="467"/>
      <c r="BF82" s="467"/>
      <c r="BG82" s="467"/>
      <c r="BH82" s="467"/>
      <c r="BI82" s="467"/>
      <c r="BJ82" s="467"/>
      <c r="BK82" s="467"/>
      <c r="BL82" s="467"/>
      <c r="BM82" s="467"/>
      <c r="BN82" s="467"/>
      <c r="BO82" s="467"/>
      <c r="BP82" s="467"/>
      <c r="BQ82" s="467"/>
      <c r="BR82" s="467"/>
      <c r="BS82" s="467"/>
      <c r="BT82" s="467"/>
      <c r="BU82" s="467"/>
      <c r="BV82" s="467"/>
      <c r="BW82" s="467"/>
      <c r="BX82" s="467"/>
      <c r="BY82" s="467"/>
      <c r="BZ82" s="467"/>
      <c r="CA82" s="467"/>
      <c r="CB82" s="467"/>
      <c r="CC82" s="467"/>
      <c r="CD82" s="467"/>
      <c r="CE82" s="467"/>
      <c r="CF82" s="467"/>
      <c r="CG82" s="467"/>
      <c r="CH82" s="467"/>
      <c r="CI82" s="467"/>
      <c r="CJ82" s="467"/>
      <c r="CK82" s="467"/>
      <c r="CL82" s="467"/>
      <c r="CM82" s="467"/>
      <c r="CN82" s="467"/>
      <c r="CO82" s="467"/>
      <c r="CP82" s="467"/>
      <c r="CQ82" s="467"/>
    </row>
    <row r="83" spans="1:95" s="483" customFormat="1" ht="12.75" customHeight="1">
      <c r="A83" s="561">
        <v>1</v>
      </c>
      <c r="B83" s="562">
        <v>14</v>
      </c>
      <c r="C83" s="563" t="s">
        <v>250</v>
      </c>
      <c r="D83" s="574">
        <v>0.10846064814814815</v>
      </c>
      <c r="E83" s="575">
        <v>0.00024305555555555192</v>
      </c>
      <c r="F83" s="575">
        <v>0.00298611111111112</v>
      </c>
      <c r="G83" s="576">
        <v>21.0975</v>
      </c>
      <c r="H83" s="577">
        <v>0.005140924192352087</v>
      </c>
      <c r="I83" s="578">
        <v>2</v>
      </c>
      <c r="J83" s="564">
        <v>1</v>
      </c>
      <c r="K83" s="565">
        <v>1</v>
      </c>
      <c r="L83" s="565">
        <v>1</v>
      </c>
      <c r="M83" s="566">
        <v>2</v>
      </c>
      <c r="N83" s="579" t="s">
        <v>134</v>
      </c>
      <c r="O83" s="563" t="s">
        <v>16</v>
      </c>
      <c r="P83" s="563">
        <v>2000</v>
      </c>
      <c r="Q83" s="563" t="s">
        <v>17</v>
      </c>
      <c r="R83" s="567" t="s">
        <v>199</v>
      </c>
      <c r="S83" s="582">
        <v>0.028333333333333332</v>
      </c>
      <c r="T83" s="569">
        <v>5</v>
      </c>
      <c r="U83" s="570">
        <v>0.005666666666666666</v>
      </c>
      <c r="V83" s="580">
        <v>0.029687500000000002</v>
      </c>
      <c r="W83" s="569">
        <v>5</v>
      </c>
      <c r="X83" s="570">
        <v>0.0059375</v>
      </c>
      <c r="Y83" s="580">
        <v>0.025914351851851855</v>
      </c>
      <c r="Z83" s="569">
        <v>5</v>
      </c>
      <c r="AA83" s="570">
        <v>0.005182870370370371</v>
      </c>
      <c r="AB83" s="580">
        <v>0.030104166666666668</v>
      </c>
      <c r="AC83" s="773">
        <v>6.0975</v>
      </c>
      <c r="AD83" s="570">
        <v>0.00493713270466038</v>
      </c>
      <c r="AE83" s="904">
        <v>0.0241087962962963</v>
      </c>
      <c r="AF83" s="569">
        <v>5</v>
      </c>
      <c r="AG83" s="570">
        <v>0.00482175925925926</v>
      </c>
      <c r="AH83" s="467"/>
      <c r="AI83" s="467"/>
      <c r="AJ83" s="467"/>
      <c r="AK83" s="467"/>
      <c r="AL83" s="467"/>
      <c r="AM83" s="467"/>
      <c r="AN83" s="467"/>
      <c r="AO83" s="467"/>
      <c r="AP83" s="467"/>
      <c r="AQ83" s="467"/>
      <c r="AR83" s="467"/>
      <c r="AS83" s="467"/>
      <c r="AT83" s="467"/>
      <c r="AU83" s="467"/>
      <c r="AV83" s="467"/>
      <c r="AW83" s="467"/>
      <c r="AX83" s="467"/>
      <c r="AY83" s="467"/>
      <c r="AZ83" s="467"/>
      <c r="BA83" s="467"/>
      <c r="BB83" s="467"/>
      <c r="BC83" s="467"/>
      <c r="BD83" s="467"/>
      <c r="BE83" s="467"/>
      <c r="BF83" s="467"/>
      <c r="BG83" s="467"/>
      <c r="BH83" s="467"/>
      <c r="BI83" s="467"/>
      <c r="BJ83" s="467"/>
      <c r="BK83" s="467"/>
      <c r="BL83" s="467"/>
      <c r="BM83" s="467"/>
      <c r="BN83" s="467"/>
      <c r="BO83" s="467"/>
      <c r="BP83" s="467"/>
      <c r="BQ83" s="467"/>
      <c r="BR83" s="467"/>
      <c r="BS83" s="467"/>
      <c r="BT83" s="467"/>
      <c r="BU83" s="467"/>
      <c r="BV83" s="467"/>
      <c r="BW83" s="467"/>
      <c r="BX83" s="467"/>
      <c r="BY83" s="467"/>
      <c r="BZ83" s="467"/>
      <c r="CA83" s="467"/>
      <c r="CB83" s="467"/>
      <c r="CC83" s="467"/>
      <c r="CD83" s="467"/>
      <c r="CE83" s="467"/>
      <c r="CF83" s="467"/>
      <c r="CG83" s="467"/>
      <c r="CH83" s="467"/>
      <c r="CI83" s="467"/>
      <c r="CJ83" s="467"/>
      <c r="CK83" s="467"/>
      <c r="CL83" s="467"/>
      <c r="CM83" s="467"/>
      <c r="CN83" s="467"/>
      <c r="CO83" s="467"/>
      <c r="CP83" s="467"/>
      <c r="CQ83" s="467"/>
    </row>
    <row r="84" spans="1:95" s="483" customFormat="1" ht="12.75" customHeight="1">
      <c r="A84" s="452">
        <v>3</v>
      </c>
      <c r="B84" s="208">
        <v>12</v>
      </c>
      <c r="C84" s="453" t="s">
        <v>368</v>
      </c>
      <c r="D84" s="473">
        <v>0.1087037037037037</v>
      </c>
      <c r="E84" s="480">
        <v>0.01832175925925926</v>
      </c>
      <c r="F84" s="480">
        <v>0.003229166666666672</v>
      </c>
      <c r="G84" s="481">
        <v>21.0975</v>
      </c>
      <c r="H84" s="474">
        <v>0.005152444777992829</v>
      </c>
      <c r="I84" s="458">
        <v>3</v>
      </c>
      <c r="J84" s="459">
        <v>1</v>
      </c>
      <c r="K84" s="460">
        <v>3</v>
      </c>
      <c r="L84" s="460">
        <v>3</v>
      </c>
      <c r="M84" s="461">
        <v>3</v>
      </c>
      <c r="N84" s="462" t="s">
        <v>134</v>
      </c>
      <c r="O84" s="453" t="s">
        <v>36</v>
      </c>
      <c r="P84" s="453">
        <v>1978</v>
      </c>
      <c r="Q84" s="453" t="s">
        <v>37</v>
      </c>
      <c r="R84" s="463" t="s">
        <v>199</v>
      </c>
      <c r="S84" s="475">
        <v>0.027627314814814813</v>
      </c>
      <c r="T84" s="464">
        <v>5</v>
      </c>
      <c r="U84" s="465">
        <v>0.005525462962962963</v>
      </c>
      <c r="V84" s="466">
        <v>0.02697916666666667</v>
      </c>
      <c r="W84" s="464">
        <v>5</v>
      </c>
      <c r="X84" s="465">
        <v>0.005395833333333334</v>
      </c>
      <c r="Y84" s="466">
        <v>0.025949074074074072</v>
      </c>
      <c r="Z84" s="464">
        <v>5</v>
      </c>
      <c r="AA84" s="465">
        <v>0.005189814814814815</v>
      </c>
      <c r="AB84" s="466">
        <v>0.031018518518518515</v>
      </c>
      <c r="AC84" s="772">
        <v>6.0975</v>
      </c>
      <c r="AD84" s="465">
        <v>0.005087087907916115</v>
      </c>
      <c r="AE84" s="892">
        <v>0.024756944444444443</v>
      </c>
      <c r="AF84" s="464">
        <v>5</v>
      </c>
      <c r="AG84" s="465">
        <v>0.004951388888888889</v>
      </c>
      <c r="AH84" s="467"/>
      <c r="AI84" s="467"/>
      <c r="AJ84" s="467"/>
      <c r="AK84" s="467"/>
      <c r="AL84" s="467"/>
      <c r="AM84" s="467"/>
      <c r="AN84" s="467"/>
      <c r="AO84" s="467"/>
      <c r="AP84" s="467"/>
      <c r="AQ84" s="467"/>
      <c r="AR84" s="467"/>
      <c r="AS84" s="467"/>
      <c r="AT84" s="467"/>
      <c r="AU84" s="467"/>
      <c r="AV84" s="467"/>
      <c r="AW84" s="467"/>
      <c r="AX84" s="467"/>
      <c r="AY84" s="467"/>
      <c r="AZ84" s="467"/>
      <c r="BA84" s="467"/>
      <c r="BB84" s="467"/>
      <c r="BC84" s="467"/>
      <c r="BD84" s="467"/>
      <c r="BE84" s="467"/>
      <c r="BF84" s="467"/>
      <c r="BG84" s="467"/>
      <c r="BH84" s="467"/>
      <c r="BI84" s="467"/>
      <c r="BJ84" s="467"/>
      <c r="BK84" s="467"/>
      <c r="BL84" s="467"/>
      <c r="BM84" s="467"/>
      <c r="BN84" s="467"/>
      <c r="BO84" s="467"/>
      <c r="BP84" s="467"/>
      <c r="BQ84" s="467"/>
      <c r="BR84" s="467"/>
      <c r="BS84" s="467"/>
      <c r="BT84" s="467"/>
      <c r="BU84" s="467"/>
      <c r="BV84" s="467"/>
      <c r="BW84" s="467"/>
      <c r="BX84" s="467"/>
      <c r="BY84" s="467"/>
      <c r="BZ84" s="467"/>
      <c r="CA84" s="467"/>
      <c r="CB84" s="467"/>
      <c r="CC84" s="467"/>
      <c r="CD84" s="467"/>
      <c r="CE84" s="467"/>
      <c r="CF84" s="467"/>
      <c r="CG84" s="467"/>
      <c r="CH84" s="467"/>
      <c r="CI84" s="467"/>
      <c r="CJ84" s="467"/>
      <c r="CK84" s="467"/>
      <c r="CL84" s="467"/>
      <c r="CM84" s="467"/>
      <c r="CN84" s="467"/>
      <c r="CO84" s="467"/>
      <c r="CP84" s="467"/>
      <c r="CQ84" s="467"/>
    </row>
    <row r="85" spans="1:95" s="581" customFormat="1" ht="12.75" customHeight="1">
      <c r="A85" s="452">
        <v>4</v>
      </c>
      <c r="B85" s="208">
        <v>29</v>
      </c>
      <c r="C85" s="484" t="s">
        <v>253</v>
      </c>
      <c r="D85" s="473">
        <v>0.12702546296296297</v>
      </c>
      <c r="E85" s="480" t="s">
        <v>420</v>
      </c>
      <c r="F85" s="480">
        <v>0.02155092592592593</v>
      </c>
      <c r="G85" s="481">
        <v>21.0975</v>
      </c>
      <c r="H85" s="474">
        <v>0.006020877495578289</v>
      </c>
      <c r="I85" s="458">
        <v>6</v>
      </c>
      <c r="J85" s="459">
        <v>2</v>
      </c>
      <c r="K85" s="460">
        <v>6</v>
      </c>
      <c r="L85" s="460">
        <v>5</v>
      </c>
      <c r="M85" s="461">
        <v>4</v>
      </c>
      <c r="N85" s="462" t="s">
        <v>134</v>
      </c>
      <c r="O85" s="453" t="s">
        <v>36</v>
      </c>
      <c r="P85" s="453">
        <v>1973</v>
      </c>
      <c r="Q85" s="453" t="s">
        <v>41</v>
      </c>
      <c r="R85" s="463" t="s">
        <v>227</v>
      </c>
      <c r="S85" s="475">
        <v>0.03125</v>
      </c>
      <c r="T85" s="464">
        <v>5</v>
      </c>
      <c r="U85" s="465">
        <v>0.00625</v>
      </c>
      <c r="V85" s="466">
        <v>0.030393518518518518</v>
      </c>
      <c r="W85" s="464">
        <v>5</v>
      </c>
      <c r="X85" s="465">
        <v>0.006078703703703703</v>
      </c>
      <c r="Y85" s="466">
        <v>0.029826388888888892</v>
      </c>
      <c r="Z85" s="464">
        <v>5</v>
      </c>
      <c r="AA85" s="465">
        <v>0.0059652777777777785</v>
      </c>
      <c r="AB85" s="466">
        <v>0.03711805555555556</v>
      </c>
      <c r="AC85" s="772">
        <v>6.0975</v>
      </c>
      <c r="AD85" s="465">
        <v>0.006087421985330964</v>
      </c>
      <c r="AE85" s="892">
        <v>0.029687500000000002</v>
      </c>
      <c r="AF85" s="464">
        <v>5</v>
      </c>
      <c r="AG85" s="465">
        <v>0.0059375</v>
      </c>
      <c r="AH85" s="571"/>
      <c r="AI85" s="571"/>
      <c r="AJ85" s="571"/>
      <c r="AK85" s="571"/>
      <c r="AL85" s="571"/>
      <c r="AM85" s="571"/>
      <c r="AN85" s="571"/>
      <c r="AO85" s="571"/>
      <c r="AP85" s="571"/>
      <c r="AQ85" s="571"/>
      <c r="AR85" s="571"/>
      <c r="AS85" s="571"/>
      <c r="AT85" s="571"/>
      <c r="AU85" s="571"/>
      <c r="AV85" s="571"/>
      <c r="AW85" s="571"/>
      <c r="AX85" s="571"/>
      <c r="AY85" s="571"/>
      <c r="AZ85" s="571"/>
      <c r="BA85" s="571"/>
      <c r="BB85" s="571"/>
      <c r="BC85" s="571"/>
      <c r="BD85" s="571"/>
      <c r="BE85" s="571"/>
      <c r="BF85" s="571"/>
      <c r="BG85" s="571"/>
      <c r="BH85" s="571"/>
      <c r="BI85" s="571"/>
      <c r="BJ85" s="571"/>
      <c r="BK85" s="571"/>
      <c r="BL85" s="571"/>
      <c r="BM85" s="571"/>
      <c r="BN85" s="571"/>
      <c r="BO85" s="571"/>
      <c r="BP85" s="571"/>
      <c r="BQ85" s="571"/>
      <c r="BR85" s="571"/>
      <c r="BS85" s="571"/>
      <c r="BT85" s="571"/>
      <c r="BU85" s="571"/>
      <c r="BV85" s="571"/>
      <c r="BW85" s="571"/>
      <c r="BX85" s="571"/>
      <c r="BY85" s="571"/>
      <c r="BZ85" s="571"/>
      <c r="CA85" s="571"/>
      <c r="CB85" s="571"/>
      <c r="CC85" s="571"/>
      <c r="CD85" s="571"/>
      <c r="CE85" s="571"/>
      <c r="CF85" s="571"/>
      <c r="CG85" s="571"/>
      <c r="CH85" s="571"/>
      <c r="CI85" s="571"/>
      <c r="CJ85" s="571"/>
      <c r="CK85" s="571"/>
      <c r="CL85" s="571"/>
      <c r="CM85" s="571"/>
      <c r="CN85" s="571"/>
      <c r="CO85" s="571"/>
      <c r="CP85" s="571"/>
      <c r="CQ85" s="571"/>
    </row>
    <row r="86" spans="1:95" s="581" customFormat="1" ht="12.75" customHeight="1">
      <c r="A86" s="452">
        <v>4</v>
      </c>
      <c r="B86" s="214">
        <v>53</v>
      </c>
      <c r="C86" s="484" t="s">
        <v>369</v>
      </c>
      <c r="D86" s="473">
        <v>0.12702546296296297</v>
      </c>
      <c r="E86" s="480">
        <v>0.007615740740740756</v>
      </c>
      <c r="F86" s="480">
        <v>0.02155092592592593</v>
      </c>
      <c r="G86" s="481">
        <v>21.0975</v>
      </c>
      <c r="H86" s="474">
        <v>0.006020877495578289</v>
      </c>
      <c r="I86" s="458">
        <v>4</v>
      </c>
      <c r="J86" s="459">
        <v>3</v>
      </c>
      <c r="K86" s="460">
        <v>5</v>
      </c>
      <c r="L86" s="460">
        <v>6</v>
      </c>
      <c r="M86" s="461">
        <v>5</v>
      </c>
      <c r="N86" s="462" t="s">
        <v>134</v>
      </c>
      <c r="O86" s="453" t="s">
        <v>36</v>
      </c>
      <c r="P86" s="453">
        <v>1962</v>
      </c>
      <c r="Q86" s="453" t="s">
        <v>42</v>
      </c>
      <c r="R86" s="463" t="s">
        <v>15</v>
      </c>
      <c r="S86" s="475">
        <v>0.031215277777777783</v>
      </c>
      <c r="T86" s="464">
        <v>5</v>
      </c>
      <c r="U86" s="465">
        <v>0.006243055555555556</v>
      </c>
      <c r="V86" s="466">
        <v>0.030393518518518518</v>
      </c>
      <c r="W86" s="464">
        <v>5</v>
      </c>
      <c r="X86" s="465">
        <v>0.006078703703703703</v>
      </c>
      <c r="Y86" s="466">
        <v>0.029826388888888892</v>
      </c>
      <c r="Z86" s="464">
        <v>5</v>
      </c>
      <c r="AA86" s="465">
        <v>0.0059652777777777785</v>
      </c>
      <c r="AB86" s="466">
        <v>0.03711805555555556</v>
      </c>
      <c r="AC86" s="772">
        <v>6.0975</v>
      </c>
      <c r="AD86" s="465">
        <v>0.006087421985330964</v>
      </c>
      <c r="AE86" s="892">
        <v>0.029687500000000002</v>
      </c>
      <c r="AF86" s="464">
        <v>5</v>
      </c>
      <c r="AG86" s="465">
        <v>0.0059375</v>
      </c>
      <c r="AH86" s="571"/>
      <c r="AI86" s="571"/>
      <c r="AJ86" s="571"/>
      <c r="AK86" s="571"/>
      <c r="AL86" s="571"/>
      <c r="AM86" s="571"/>
      <c r="AN86" s="571"/>
      <c r="AO86" s="571"/>
      <c r="AP86" s="571"/>
      <c r="AQ86" s="571"/>
      <c r="AR86" s="571"/>
      <c r="AS86" s="571"/>
      <c r="AT86" s="571"/>
      <c r="AU86" s="571"/>
      <c r="AV86" s="571"/>
      <c r="AW86" s="571"/>
      <c r="AX86" s="571"/>
      <c r="AY86" s="571"/>
      <c r="AZ86" s="571"/>
      <c r="BA86" s="571"/>
      <c r="BB86" s="571"/>
      <c r="BC86" s="571"/>
      <c r="BD86" s="571"/>
      <c r="BE86" s="571"/>
      <c r="BF86" s="571"/>
      <c r="BG86" s="571"/>
      <c r="BH86" s="571"/>
      <c r="BI86" s="571"/>
      <c r="BJ86" s="571"/>
      <c r="BK86" s="571"/>
      <c r="BL86" s="571"/>
      <c r="BM86" s="571"/>
      <c r="BN86" s="571"/>
      <c r="BO86" s="571"/>
      <c r="BP86" s="571"/>
      <c r="BQ86" s="571"/>
      <c r="BR86" s="571"/>
      <c r="BS86" s="571"/>
      <c r="BT86" s="571"/>
      <c r="BU86" s="571"/>
      <c r="BV86" s="571"/>
      <c r="BW86" s="571"/>
      <c r="BX86" s="571"/>
      <c r="BY86" s="571"/>
      <c r="BZ86" s="571"/>
      <c r="CA86" s="571"/>
      <c r="CB86" s="571"/>
      <c r="CC86" s="571"/>
      <c r="CD86" s="571"/>
      <c r="CE86" s="571"/>
      <c r="CF86" s="571"/>
      <c r="CG86" s="571"/>
      <c r="CH86" s="571"/>
      <c r="CI86" s="571"/>
      <c r="CJ86" s="571"/>
      <c r="CK86" s="571"/>
      <c r="CL86" s="571"/>
      <c r="CM86" s="571"/>
      <c r="CN86" s="571"/>
      <c r="CO86" s="571"/>
      <c r="CP86" s="571"/>
      <c r="CQ86" s="571"/>
    </row>
    <row r="87" spans="1:95" s="483" customFormat="1" ht="12.75" customHeight="1">
      <c r="A87" s="561">
        <v>2</v>
      </c>
      <c r="B87" s="583">
        <v>52</v>
      </c>
      <c r="C87" s="573" t="s">
        <v>151</v>
      </c>
      <c r="D87" s="574">
        <v>0.13464120370370372</v>
      </c>
      <c r="E87" s="480" t="s">
        <v>420</v>
      </c>
      <c r="F87" s="575">
        <v>0.029166666666666688</v>
      </c>
      <c r="G87" s="576">
        <v>21.0975</v>
      </c>
      <c r="H87" s="577">
        <v>0.006381855845654875</v>
      </c>
      <c r="I87" s="578">
        <v>6</v>
      </c>
      <c r="J87" s="564">
        <v>2</v>
      </c>
      <c r="K87" s="565">
        <v>2</v>
      </c>
      <c r="L87" s="565">
        <v>3</v>
      </c>
      <c r="M87" s="566">
        <v>3</v>
      </c>
      <c r="N87" s="579" t="s">
        <v>134</v>
      </c>
      <c r="O87" s="563" t="s">
        <v>16</v>
      </c>
      <c r="P87" s="563">
        <v>1941</v>
      </c>
      <c r="Q87" s="563" t="s">
        <v>121</v>
      </c>
      <c r="R87" s="567" t="s">
        <v>15</v>
      </c>
      <c r="S87" s="568">
        <v>0.03478009259259259</v>
      </c>
      <c r="T87" s="569">
        <v>5</v>
      </c>
      <c r="U87" s="570">
        <v>0.0069560185185185185</v>
      </c>
      <c r="V87" s="580">
        <v>0.031886574074074074</v>
      </c>
      <c r="W87" s="569">
        <v>5</v>
      </c>
      <c r="X87" s="570">
        <v>0.006377314814814815</v>
      </c>
      <c r="Y87" s="580">
        <v>0.031608796296296295</v>
      </c>
      <c r="Z87" s="569">
        <v>5</v>
      </c>
      <c r="AA87" s="570">
        <v>0.006321759259259259</v>
      </c>
      <c r="AB87" s="580">
        <v>0.03982638888888889</v>
      </c>
      <c r="AC87" s="773">
        <v>6.0975</v>
      </c>
      <c r="AD87" s="570">
        <v>0.006531593093708715</v>
      </c>
      <c r="AE87" s="904">
        <v>0.03131944444444445</v>
      </c>
      <c r="AF87" s="569">
        <v>5</v>
      </c>
      <c r="AG87" s="570">
        <v>0.00626388888888889</v>
      </c>
      <c r="AH87" s="467"/>
      <c r="AI87" s="467"/>
      <c r="AJ87" s="467"/>
      <c r="AK87" s="467"/>
      <c r="AL87" s="467"/>
      <c r="AM87" s="467"/>
      <c r="AN87" s="467"/>
      <c r="AO87" s="467"/>
      <c r="AP87" s="467"/>
      <c r="AQ87" s="467"/>
      <c r="AR87" s="467"/>
      <c r="AS87" s="467"/>
      <c r="AT87" s="467"/>
      <c r="AU87" s="467"/>
      <c r="AV87" s="467"/>
      <c r="AW87" s="467"/>
      <c r="AX87" s="467"/>
      <c r="AY87" s="467"/>
      <c r="AZ87" s="467"/>
      <c r="BA87" s="467"/>
      <c r="BB87" s="467"/>
      <c r="BC87" s="467"/>
      <c r="BD87" s="467"/>
      <c r="BE87" s="467"/>
      <c r="BF87" s="467"/>
      <c r="BG87" s="467"/>
      <c r="BH87" s="467"/>
      <c r="BI87" s="467"/>
      <c r="BJ87" s="467"/>
      <c r="BK87" s="467"/>
      <c r="BL87" s="467"/>
      <c r="BM87" s="467"/>
      <c r="BN87" s="467"/>
      <c r="BO87" s="467"/>
      <c r="BP87" s="467"/>
      <c r="BQ87" s="467"/>
      <c r="BR87" s="467"/>
      <c r="BS87" s="467"/>
      <c r="BT87" s="467"/>
      <c r="BU87" s="467"/>
      <c r="BV87" s="467"/>
      <c r="BW87" s="467"/>
      <c r="BX87" s="467"/>
      <c r="BY87" s="467"/>
      <c r="BZ87" s="467"/>
      <c r="CA87" s="467"/>
      <c r="CB87" s="467"/>
      <c r="CC87" s="467"/>
      <c r="CD87" s="467"/>
      <c r="CE87" s="467"/>
      <c r="CF87" s="467"/>
      <c r="CG87" s="467"/>
      <c r="CH87" s="467"/>
      <c r="CI87" s="467"/>
      <c r="CJ87" s="467"/>
      <c r="CK87" s="467"/>
      <c r="CL87" s="467"/>
      <c r="CM87" s="467"/>
      <c r="CN87" s="467"/>
      <c r="CO87" s="467"/>
      <c r="CP87" s="467"/>
      <c r="CQ87" s="467"/>
    </row>
    <row r="88" spans="1:95" s="483" customFormat="1" ht="12.75" customHeight="1">
      <c r="A88" s="452">
        <v>6</v>
      </c>
      <c r="B88" s="214">
        <v>9</v>
      </c>
      <c r="C88" s="484" t="s">
        <v>251</v>
      </c>
      <c r="D88" s="473">
        <v>0.06833333333333333</v>
      </c>
      <c r="E88" s="480"/>
      <c r="F88" s="480"/>
      <c r="G88" s="481">
        <v>11.0975</v>
      </c>
      <c r="H88" s="474">
        <v>0.006157542990162949</v>
      </c>
      <c r="I88" s="458">
        <v>5</v>
      </c>
      <c r="J88" s="459"/>
      <c r="K88" s="460"/>
      <c r="L88" s="460">
        <v>4</v>
      </c>
      <c r="M88" s="461"/>
      <c r="N88" s="462" t="s">
        <v>134</v>
      </c>
      <c r="O88" s="453" t="s">
        <v>36</v>
      </c>
      <c r="P88" s="453">
        <v>1967</v>
      </c>
      <c r="Q88" s="453" t="s">
        <v>42</v>
      </c>
      <c r="R88" s="463" t="s">
        <v>195</v>
      </c>
      <c r="S88" s="475">
        <v>0.03125</v>
      </c>
      <c r="T88" s="464">
        <v>5</v>
      </c>
      <c r="U88" s="465">
        <v>0.00625</v>
      </c>
      <c r="V88" s="466"/>
      <c r="W88" s="464"/>
      <c r="X88" s="465"/>
      <c r="Y88" s="466"/>
      <c r="Z88" s="464"/>
      <c r="AA88" s="465"/>
      <c r="AB88" s="466">
        <v>0.037083333333333336</v>
      </c>
      <c r="AC88" s="772">
        <v>6.0975</v>
      </c>
      <c r="AD88" s="465">
        <v>0.006081727483941506</v>
      </c>
      <c r="AE88" s="892"/>
      <c r="AF88" s="464"/>
      <c r="AG88" s="465"/>
      <c r="AH88" s="467"/>
      <c r="AI88" s="467"/>
      <c r="AJ88" s="467"/>
      <c r="AK88" s="467"/>
      <c r="AL88" s="467"/>
      <c r="AM88" s="467"/>
      <c r="AN88" s="467"/>
      <c r="AO88" s="467"/>
      <c r="AP88" s="467"/>
      <c r="AQ88" s="467"/>
      <c r="AR88" s="467"/>
      <c r="AS88" s="467"/>
      <c r="AT88" s="467"/>
      <c r="AU88" s="467"/>
      <c r="AV88" s="467"/>
      <c r="AW88" s="467"/>
      <c r="AX88" s="467"/>
      <c r="AY88" s="467"/>
      <c r="AZ88" s="467"/>
      <c r="BA88" s="467"/>
      <c r="BB88" s="467"/>
      <c r="BC88" s="467"/>
      <c r="BD88" s="467"/>
      <c r="BE88" s="467"/>
      <c r="BF88" s="467"/>
      <c r="BG88" s="467"/>
      <c r="BH88" s="467"/>
      <c r="BI88" s="467"/>
      <c r="BJ88" s="467"/>
      <c r="BK88" s="467"/>
      <c r="BL88" s="467"/>
      <c r="BM88" s="467"/>
      <c r="BN88" s="467"/>
      <c r="BO88" s="467"/>
      <c r="BP88" s="467"/>
      <c r="BQ88" s="467"/>
      <c r="BR88" s="467"/>
      <c r="BS88" s="467"/>
      <c r="BT88" s="467"/>
      <c r="BU88" s="467"/>
      <c r="BV88" s="467"/>
      <c r="BW88" s="467"/>
      <c r="BX88" s="467"/>
      <c r="BY88" s="467"/>
      <c r="BZ88" s="467"/>
      <c r="CA88" s="467"/>
      <c r="CB88" s="467"/>
      <c r="CC88" s="467"/>
      <c r="CD88" s="467"/>
      <c r="CE88" s="467"/>
      <c r="CF88" s="467"/>
      <c r="CG88" s="467"/>
      <c r="CH88" s="467"/>
      <c r="CI88" s="467"/>
      <c r="CJ88" s="467"/>
      <c r="CK88" s="467"/>
      <c r="CL88" s="467"/>
      <c r="CM88" s="467"/>
      <c r="CN88" s="467"/>
      <c r="CO88" s="467"/>
      <c r="CP88" s="467"/>
      <c r="CQ88" s="467"/>
    </row>
    <row r="89" spans="1:95" s="483" customFormat="1" ht="12.75" customHeight="1">
      <c r="A89" s="561">
        <v>3</v>
      </c>
      <c r="B89" s="583">
        <v>10</v>
      </c>
      <c r="C89" s="573" t="s">
        <v>252</v>
      </c>
      <c r="D89" s="574">
        <v>0.07104166666666667</v>
      </c>
      <c r="E89" s="575" t="s">
        <v>420</v>
      </c>
      <c r="F89" s="575"/>
      <c r="G89" s="576">
        <v>11.0975</v>
      </c>
      <c r="H89" s="577">
        <v>0.0064015919501389205</v>
      </c>
      <c r="I89" s="578">
        <v>3</v>
      </c>
      <c r="J89" s="564"/>
      <c r="K89" s="565"/>
      <c r="L89" s="565">
        <v>2</v>
      </c>
      <c r="M89" s="566"/>
      <c r="N89" s="579" t="s">
        <v>134</v>
      </c>
      <c r="O89" s="563" t="s">
        <v>16</v>
      </c>
      <c r="P89" s="563">
        <v>1963</v>
      </c>
      <c r="Q89" s="563" t="s">
        <v>27</v>
      </c>
      <c r="R89" s="567" t="s">
        <v>195</v>
      </c>
      <c r="S89" s="568">
        <v>0.031215277777777783</v>
      </c>
      <c r="T89" s="569">
        <v>5</v>
      </c>
      <c r="U89" s="570">
        <v>0.006243055555555556</v>
      </c>
      <c r="V89" s="580"/>
      <c r="W89" s="569"/>
      <c r="X89" s="570"/>
      <c r="Y89" s="580"/>
      <c r="Z89" s="569"/>
      <c r="AA89" s="570"/>
      <c r="AB89" s="580">
        <v>0.03982638888888889</v>
      </c>
      <c r="AC89" s="773">
        <v>6.0975</v>
      </c>
      <c r="AD89" s="570">
        <v>0.006531593093708715</v>
      </c>
      <c r="AE89" s="904"/>
      <c r="AF89" s="569"/>
      <c r="AG89" s="570"/>
      <c r="AH89" s="467"/>
      <c r="AI89" s="467"/>
      <c r="AJ89" s="467"/>
      <c r="AK89" s="467"/>
      <c r="AL89" s="467"/>
      <c r="AM89" s="467"/>
      <c r="AN89" s="467"/>
      <c r="AO89" s="467"/>
      <c r="AP89" s="467"/>
      <c r="AQ89" s="467"/>
      <c r="AR89" s="467"/>
      <c r="AS89" s="467"/>
      <c r="AT89" s="467"/>
      <c r="AU89" s="467"/>
      <c r="AV89" s="467"/>
      <c r="AW89" s="467"/>
      <c r="AX89" s="467"/>
      <c r="AY89" s="467"/>
      <c r="AZ89" s="467"/>
      <c r="BA89" s="467"/>
      <c r="BB89" s="467"/>
      <c r="BC89" s="467"/>
      <c r="BD89" s="467"/>
      <c r="BE89" s="467"/>
      <c r="BF89" s="467"/>
      <c r="BG89" s="467"/>
      <c r="BH89" s="467"/>
      <c r="BI89" s="467"/>
      <c r="BJ89" s="467"/>
      <c r="BK89" s="467"/>
      <c r="BL89" s="467"/>
      <c r="BM89" s="467"/>
      <c r="BN89" s="467"/>
      <c r="BO89" s="467"/>
      <c r="BP89" s="467"/>
      <c r="BQ89" s="467"/>
      <c r="BR89" s="467"/>
      <c r="BS89" s="467"/>
      <c r="BT89" s="467"/>
      <c r="BU89" s="467"/>
      <c r="BV89" s="467"/>
      <c r="BW89" s="467"/>
      <c r="BX89" s="467"/>
      <c r="BY89" s="467"/>
      <c r="BZ89" s="467"/>
      <c r="CA89" s="467"/>
      <c r="CB89" s="467"/>
      <c r="CC89" s="467"/>
      <c r="CD89" s="467"/>
      <c r="CE89" s="467"/>
      <c r="CF89" s="467"/>
      <c r="CG89" s="467"/>
      <c r="CH89" s="467"/>
      <c r="CI89" s="467"/>
      <c r="CJ89" s="467"/>
      <c r="CK89" s="467"/>
      <c r="CL89" s="467"/>
      <c r="CM89" s="467"/>
      <c r="CN89" s="467"/>
      <c r="CO89" s="467"/>
      <c r="CP89" s="467"/>
      <c r="CQ89" s="467"/>
    </row>
    <row r="90" spans="1:95" s="483" customFormat="1" ht="12.75" customHeight="1">
      <c r="A90" s="561">
        <v>4</v>
      </c>
      <c r="B90" s="583">
        <v>95</v>
      </c>
      <c r="C90" s="573" t="s">
        <v>486</v>
      </c>
      <c r="D90" s="574">
        <v>0.023819444444444445</v>
      </c>
      <c r="E90" s="575"/>
      <c r="F90" s="575"/>
      <c r="G90" s="576">
        <v>5</v>
      </c>
      <c r="H90" s="577">
        <v>0.004763888888888889</v>
      </c>
      <c r="I90" s="578"/>
      <c r="J90" s="564"/>
      <c r="K90" s="565"/>
      <c r="L90" s="565"/>
      <c r="M90" s="566">
        <v>1</v>
      </c>
      <c r="N90" s="579" t="s">
        <v>134</v>
      </c>
      <c r="O90" s="563" t="s">
        <v>16</v>
      </c>
      <c r="P90" s="563">
        <v>2004</v>
      </c>
      <c r="Q90" s="563" t="s">
        <v>17</v>
      </c>
      <c r="R90" s="567" t="s">
        <v>126</v>
      </c>
      <c r="S90" s="568"/>
      <c r="T90" s="569"/>
      <c r="U90" s="570"/>
      <c r="V90" s="580"/>
      <c r="W90" s="569"/>
      <c r="X90" s="570"/>
      <c r="Y90" s="580"/>
      <c r="Z90" s="569"/>
      <c r="AA90" s="570"/>
      <c r="AB90" s="580"/>
      <c r="AC90" s="569"/>
      <c r="AD90" s="570"/>
      <c r="AE90" s="904">
        <v>0.023819444444444445</v>
      </c>
      <c r="AF90" s="569">
        <v>5</v>
      </c>
      <c r="AG90" s="570">
        <v>0.004763888888888889</v>
      </c>
      <c r="AH90" s="467"/>
      <c r="AI90" s="467"/>
      <c r="AJ90" s="467"/>
      <c r="AK90" s="467"/>
      <c r="AL90" s="467"/>
      <c r="AM90" s="467"/>
      <c r="AN90" s="467"/>
      <c r="AO90" s="467"/>
      <c r="AP90" s="467"/>
      <c r="AQ90" s="467"/>
      <c r="AR90" s="467"/>
      <c r="AS90" s="467"/>
      <c r="AT90" s="467"/>
      <c r="AU90" s="467"/>
      <c r="AV90" s="467"/>
      <c r="AW90" s="467"/>
      <c r="AX90" s="467"/>
      <c r="AY90" s="467"/>
      <c r="AZ90" s="467"/>
      <c r="BA90" s="467"/>
      <c r="BB90" s="467"/>
      <c r="BC90" s="467"/>
      <c r="BD90" s="467"/>
      <c r="BE90" s="467"/>
      <c r="BF90" s="467"/>
      <c r="BG90" s="467"/>
      <c r="BH90" s="467"/>
      <c r="BI90" s="467"/>
      <c r="BJ90" s="467"/>
      <c r="BK90" s="467"/>
      <c r="BL90" s="467"/>
      <c r="BM90" s="467"/>
      <c r="BN90" s="467"/>
      <c r="BO90" s="467"/>
      <c r="BP90" s="467"/>
      <c r="BQ90" s="467"/>
      <c r="BR90" s="467"/>
      <c r="BS90" s="467"/>
      <c r="BT90" s="467"/>
      <c r="BU90" s="467"/>
      <c r="BV90" s="467"/>
      <c r="BW90" s="467"/>
      <c r="BX90" s="467"/>
      <c r="BY90" s="467"/>
      <c r="BZ90" s="467"/>
      <c r="CA90" s="467"/>
      <c r="CB90" s="467"/>
      <c r="CC90" s="467"/>
      <c r="CD90" s="467"/>
      <c r="CE90" s="467"/>
      <c r="CF90" s="467"/>
      <c r="CG90" s="467"/>
      <c r="CH90" s="467"/>
      <c r="CI90" s="467"/>
      <c r="CJ90" s="467"/>
      <c r="CK90" s="467"/>
      <c r="CL90" s="467"/>
      <c r="CM90" s="467"/>
      <c r="CN90" s="467"/>
      <c r="CO90" s="467"/>
      <c r="CP90" s="467"/>
      <c r="CQ90" s="467"/>
    </row>
    <row r="91" spans="1:95" s="581" customFormat="1" ht="12.75" customHeight="1">
      <c r="A91" s="561">
        <v>5</v>
      </c>
      <c r="B91" s="583">
        <v>23</v>
      </c>
      <c r="C91" s="563" t="s">
        <v>247</v>
      </c>
      <c r="D91" s="574">
        <v>0.024861111111111108</v>
      </c>
      <c r="E91" s="575"/>
      <c r="F91" s="575"/>
      <c r="G91" s="576">
        <v>5</v>
      </c>
      <c r="H91" s="577">
        <v>0.004972222222222222</v>
      </c>
      <c r="I91" s="578">
        <v>1</v>
      </c>
      <c r="J91" s="564"/>
      <c r="K91" s="565"/>
      <c r="L91" s="565"/>
      <c r="M91" s="566"/>
      <c r="N91" s="579" t="s">
        <v>134</v>
      </c>
      <c r="O91" s="563" t="s">
        <v>16</v>
      </c>
      <c r="P91" s="563">
        <v>1978</v>
      </c>
      <c r="Q91" s="563" t="s">
        <v>21</v>
      </c>
      <c r="R91" s="567" t="s">
        <v>126</v>
      </c>
      <c r="S91" s="568">
        <v>0.024861111111111108</v>
      </c>
      <c r="T91" s="569">
        <v>5</v>
      </c>
      <c r="U91" s="570">
        <v>0.004972222222222222</v>
      </c>
      <c r="V91" s="580"/>
      <c r="W91" s="569"/>
      <c r="X91" s="570"/>
      <c r="Y91" s="580"/>
      <c r="Z91" s="569"/>
      <c r="AA91" s="570"/>
      <c r="AB91" s="580"/>
      <c r="AC91" s="569"/>
      <c r="AD91" s="570"/>
      <c r="AE91" s="904"/>
      <c r="AF91" s="569"/>
      <c r="AG91" s="570"/>
      <c r="AH91" s="571"/>
      <c r="AI91" s="571"/>
      <c r="AJ91" s="571"/>
      <c r="AK91" s="571"/>
      <c r="AL91" s="571"/>
      <c r="AM91" s="571"/>
      <c r="AN91" s="571"/>
      <c r="AO91" s="571"/>
      <c r="AP91" s="571"/>
      <c r="AQ91" s="571"/>
      <c r="AR91" s="571"/>
      <c r="AS91" s="571"/>
      <c r="AT91" s="571"/>
      <c r="AU91" s="571"/>
      <c r="AV91" s="571"/>
      <c r="AW91" s="571"/>
      <c r="AX91" s="571"/>
      <c r="AY91" s="571"/>
      <c r="AZ91" s="571"/>
      <c r="BA91" s="571"/>
      <c r="BB91" s="571"/>
      <c r="BC91" s="571"/>
      <c r="BD91" s="571"/>
      <c r="BE91" s="571"/>
      <c r="BF91" s="571"/>
      <c r="BG91" s="571"/>
      <c r="BH91" s="571"/>
      <c r="BI91" s="571"/>
      <c r="BJ91" s="571"/>
      <c r="BK91" s="571"/>
      <c r="BL91" s="571"/>
      <c r="BM91" s="571"/>
      <c r="BN91" s="571"/>
      <c r="BO91" s="571"/>
      <c r="BP91" s="571"/>
      <c r="BQ91" s="571"/>
      <c r="BR91" s="571"/>
      <c r="BS91" s="571"/>
      <c r="BT91" s="571"/>
      <c r="BU91" s="571"/>
      <c r="BV91" s="571"/>
      <c r="BW91" s="571"/>
      <c r="BX91" s="571"/>
      <c r="BY91" s="571"/>
      <c r="BZ91" s="571"/>
      <c r="CA91" s="571"/>
      <c r="CB91" s="571"/>
      <c r="CC91" s="571"/>
      <c r="CD91" s="571"/>
      <c r="CE91" s="571"/>
      <c r="CF91" s="571"/>
      <c r="CG91" s="571"/>
      <c r="CH91" s="571"/>
      <c r="CI91" s="571"/>
      <c r="CJ91" s="571"/>
      <c r="CK91" s="571"/>
      <c r="CL91" s="571"/>
      <c r="CM91" s="571"/>
      <c r="CN91" s="571"/>
      <c r="CO91" s="571"/>
      <c r="CP91" s="571"/>
      <c r="CQ91" s="571"/>
    </row>
    <row r="92" spans="1:95" s="581" customFormat="1" ht="12.75" customHeight="1">
      <c r="A92" s="452">
        <v>7</v>
      </c>
      <c r="B92" s="214">
        <v>89</v>
      </c>
      <c r="C92" s="453" t="s">
        <v>434</v>
      </c>
      <c r="D92" s="473">
        <v>0.02981481481481481</v>
      </c>
      <c r="E92" s="480"/>
      <c r="F92" s="480"/>
      <c r="G92" s="481">
        <v>5</v>
      </c>
      <c r="H92" s="474">
        <v>0.0059629629629629624</v>
      </c>
      <c r="I92" s="458"/>
      <c r="J92" s="459"/>
      <c r="K92" s="460">
        <v>4</v>
      </c>
      <c r="L92" s="460"/>
      <c r="M92" s="461"/>
      <c r="N92" s="462" t="s">
        <v>134</v>
      </c>
      <c r="O92" s="453" t="s">
        <v>36</v>
      </c>
      <c r="P92" s="453">
        <v>1999</v>
      </c>
      <c r="Q92" s="453" t="s">
        <v>165</v>
      </c>
      <c r="R92" s="463" t="s">
        <v>443</v>
      </c>
      <c r="S92" s="482"/>
      <c r="T92" s="464"/>
      <c r="U92" s="465"/>
      <c r="V92" s="880"/>
      <c r="W92" s="464"/>
      <c r="X92" s="465"/>
      <c r="Y92" s="880">
        <v>0.02981481481481481</v>
      </c>
      <c r="Z92" s="464">
        <v>5</v>
      </c>
      <c r="AA92" s="465">
        <v>0.0059629629629629624</v>
      </c>
      <c r="AB92" s="880"/>
      <c r="AC92" s="464"/>
      <c r="AD92" s="465"/>
      <c r="AE92" s="905"/>
      <c r="AF92" s="464"/>
      <c r="AG92" s="570"/>
      <c r="AH92" s="571"/>
      <c r="AI92" s="571"/>
      <c r="AJ92" s="571"/>
      <c r="AK92" s="571"/>
      <c r="AL92" s="571"/>
      <c r="AM92" s="571"/>
      <c r="AN92" s="571"/>
      <c r="AO92" s="571"/>
      <c r="AP92" s="571"/>
      <c r="AQ92" s="571"/>
      <c r="AR92" s="571"/>
      <c r="AS92" s="571"/>
      <c r="AT92" s="571"/>
      <c r="AU92" s="571"/>
      <c r="AV92" s="571"/>
      <c r="AW92" s="571"/>
      <c r="AX92" s="571"/>
      <c r="AY92" s="571"/>
      <c r="AZ92" s="571"/>
      <c r="BA92" s="571"/>
      <c r="BB92" s="571"/>
      <c r="BC92" s="571"/>
      <c r="BD92" s="571"/>
      <c r="BE92" s="571"/>
      <c r="BF92" s="571"/>
      <c r="BG92" s="571"/>
      <c r="BH92" s="571"/>
      <c r="BI92" s="571"/>
      <c r="BJ92" s="571"/>
      <c r="BK92" s="571"/>
      <c r="BL92" s="571"/>
      <c r="BM92" s="571"/>
      <c r="BN92" s="571"/>
      <c r="BO92" s="571"/>
      <c r="BP92" s="571"/>
      <c r="BQ92" s="571"/>
      <c r="BR92" s="571"/>
      <c r="BS92" s="571"/>
      <c r="BT92" s="571"/>
      <c r="BU92" s="571"/>
      <c r="BV92" s="571"/>
      <c r="BW92" s="571"/>
      <c r="BX92" s="571"/>
      <c r="BY92" s="571"/>
      <c r="BZ92" s="571"/>
      <c r="CA92" s="571"/>
      <c r="CB92" s="571"/>
      <c r="CC92" s="571"/>
      <c r="CD92" s="571"/>
      <c r="CE92" s="571"/>
      <c r="CF92" s="571"/>
      <c r="CG92" s="571"/>
      <c r="CH92" s="571"/>
      <c r="CI92" s="571"/>
      <c r="CJ92" s="571"/>
      <c r="CK92" s="571"/>
      <c r="CL92" s="571"/>
      <c r="CM92" s="571"/>
      <c r="CN92" s="571"/>
      <c r="CO92" s="571"/>
      <c r="CP92" s="571"/>
      <c r="CQ92" s="571"/>
    </row>
    <row r="93" spans="1:33" s="571" customFormat="1" ht="12.75" customHeight="1">
      <c r="A93" s="774">
        <v>6</v>
      </c>
      <c r="B93" s="881">
        <v>66</v>
      </c>
      <c r="C93" s="775" t="s">
        <v>370</v>
      </c>
      <c r="D93" s="882">
        <v>0.03394675925925926</v>
      </c>
      <c r="E93" s="883"/>
      <c r="F93" s="883"/>
      <c r="G93" s="884">
        <v>5</v>
      </c>
      <c r="H93" s="885">
        <v>0.006789351851851852</v>
      </c>
      <c r="I93" s="776">
        <v>4</v>
      </c>
      <c r="J93" s="777"/>
      <c r="K93" s="778"/>
      <c r="L93" s="778"/>
      <c r="M93" s="779"/>
      <c r="N93" s="886" t="s">
        <v>134</v>
      </c>
      <c r="O93" s="780" t="s">
        <v>16</v>
      </c>
      <c r="P93" s="780">
        <v>1984</v>
      </c>
      <c r="Q93" s="780" t="s">
        <v>21</v>
      </c>
      <c r="R93" s="781" t="s">
        <v>129</v>
      </c>
      <c r="S93" s="782">
        <v>0.03394675925925926</v>
      </c>
      <c r="T93" s="783">
        <v>5</v>
      </c>
      <c r="U93" s="784">
        <v>0.006789351851851852</v>
      </c>
      <c r="V93" s="782"/>
      <c r="W93" s="783"/>
      <c r="X93" s="784"/>
      <c r="Y93" s="782"/>
      <c r="Z93" s="783"/>
      <c r="AA93" s="784"/>
      <c r="AB93" s="782"/>
      <c r="AC93" s="783"/>
      <c r="AD93" s="784"/>
      <c r="AE93" s="906"/>
      <c r="AF93" s="783"/>
      <c r="AG93" s="570"/>
    </row>
    <row r="94" spans="1:95" s="595" customFormat="1" ht="12.75" customHeight="1" thickBot="1">
      <c r="A94" s="785">
        <v>7</v>
      </c>
      <c r="B94" s="786">
        <v>65</v>
      </c>
      <c r="C94" s="787" t="s">
        <v>373</v>
      </c>
      <c r="D94" s="585">
        <v>0.03394675925925926</v>
      </c>
      <c r="E94" s="788"/>
      <c r="F94" s="788"/>
      <c r="G94" s="789">
        <v>5</v>
      </c>
      <c r="H94" s="586">
        <v>0.006789351851851852</v>
      </c>
      <c r="I94" s="587">
        <v>5</v>
      </c>
      <c r="J94" s="588"/>
      <c r="K94" s="589"/>
      <c r="L94" s="589"/>
      <c r="M94" s="590"/>
      <c r="N94" s="790" t="s">
        <v>134</v>
      </c>
      <c r="O94" s="584" t="s">
        <v>16</v>
      </c>
      <c r="P94" s="584">
        <v>1973</v>
      </c>
      <c r="Q94" s="584" t="s">
        <v>24</v>
      </c>
      <c r="R94" s="591" t="s">
        <v>129</v>
      </c>
      <c r="S94" s="594">
        <v>0.03394675925925926</v>
      </c>
      <c r="T94" s="592">
        <v>5</v>
      </c>
      <c r="U94" s="593">
        <v>0.006789351851851852</v>
      </c>
      <c r="V94" s="594"/>
      <c r="W94" s="592"/>
      <c r="X94" s="593"/>
      <c r="Y94" s="594"/>
      <c r="Z94" s="592"/>
      <c r="AA94" s="593"/>
      <c r="AB94" s="594"/>
      <c r="AC94" s="592"/>
      <c r="AD94" s="593"/>
      <c r="AE94" s="907"/>
      <c r="AF94" s="592"/>
      <c r="AG94" s="593"/>
      <c r="AH94" s="571"/>
      <c r="AI94" s="571"/>
      <c r="AJ94" s="571"/>
      <c r="AK94" s="571"/>
      <c r="AL94" s="571"/>
      <c r="AM94" s="571"/>
      <c r="AN94" s="571"/>
      <c r="AO94" s="571"/>
      <c r="AP94" s="571"/>
      <c r="AQ94" s="571"/>
      <c r="AR94" s="571"/>
      <c r="AS94" s="571"/>
      <c r="AT94" s="571"/>
      <c r="AU94" s="571"/>
      <c r="AV94" s="571"/>
      <c r="AW94" s="571"/>
      <c r="AX94" s="571"/>
      <c r="AY94" s="571"/>
      <c r="AZ94" s="571"/>
      <c r="BA94" s="571"/>
      <c r="BB94" s="571"/>
      <c r="BC94" s="571"/>
      <c r="BD94" s="571"/>
      <c r="BE94" s="571"/>
      <c r="BF94" s="571"/>
      <c r="BG94" s="571"/>
      <c r="BH94" s="571"/>
      <c r="BI94" s="571"/>
      <c r="BJ94" s="571"/>
      <c r="BK94" s="571"/>
      <c r="BL94" s="571"/>
      <c r="BM94" s="571"/>
      <c r="BN94" s="571"/>
      <c r="BO94" s="571"/>
      <c r="BP94" s="571"/>
      <c r="BQ94" s="571"/>
      <c r="BR94" s="571"/>
      <c r="BS94" s="571"/>
      <c r="BT94" s="571"/>
      <c r="BU94" s="571"/>
      <c r="BV94" s="571"/>
      <c r="BW94" s="571"/>
      <c r="BX94" s="571"/>
      <c r="BY94" s="571"/>
      <c r="BZ94" s="571"/>
      <c r="CA94" s="571"/>
      <c r="CB94" s="571"/>
      <c r="CC94" s="571"/>
      <c r="CD94" s="571"/>
      <c r="CE94" s="571"/>
      <c r="CF94" s="571"/>
      <c r="CG94" s="571"/>
      <c r="CH94" s="571"/>
      <c r="CI94" s="571"/>
      <c r="CJ94" s="571"/>
      <c r="CK94" s="571"/>
      <c r="CL94" s="571"/>
      <c r="CM94" s="571"/>
      <c r="CN94" s="571"/>
      <c r="CO94" s="571"/>
      <c r="CP94" s="571"/>
      <c r="CQ94" s="571"/>
    </row>
    <row r="95" spans="1:33" ht="33.75" customHeight="1" thickTop="1">
      <c r="A95" s="791" t="s">
        <v>364</v>
      </c>
      <c r="B95" s="792" t="s">
        <v>54</v>
      </c>
      <c r="C95" s="504" t="s">
        <v>2</v>
      </c>
      <c r="D95" s="793" t="s">
        <v>11</v>
      </c>
      <c r="E95" s="794" t="s">
        <v>70</v>
      </c>
      <c r="F95" s="795" t="s">
        <v>71</v>
      </c>
      <c r="G95" s="796" t="s">
        <v>72</v>
      </c>
      <c r="H95" s="797" t="s">
        <v>60</v>
      </c>
      <c r="I95" s="798" t="s">
        <v>55</v>
      </c>
      <c r="J95" s="799" t="s">
        <v>56</v>
      </c>
      <c r="K95" s="799" t="s">
        <v>57</v>
      </c>
      <c r="L95" s="799" t="s">
        <v>58</v>
      </c>
      <c r="M95" s="800" t="s">
        <v>59</v>
      </c>
      <c r="N95" s="801" t="s">
        <v>75</v>
      </c>
      <c r="O95" s="802" t="s">
        <v>6</v>
      </c>
      <c r="P95" s="799" t="s">
        <v>7</v>
      </c>
      <c r="Q95" s="803" t="s">
        <v>8</v>
      </c>
      <c r="R95" s="504" t="s">
        <v>76</v>
      </c>
      <c r="S95" s="804" t="s">
        <v>77</v>
      </c>
      <c r="T95" s="805" t="s">
        <v>262</v>
      </c>
      <c r="U95" s="806" t="s">
        <v>60</v>
      </c>
      <c r="V95" s="804" t="s">
        <v>77</v>
      </c>
      <c r="W95" s="805" t="s">
        <v>262</v>
      </c>
      <c r="X95" s="806" t="s">
        <v>60</v>
      </c>
      <c r="Y95" s="807" t="s">
        <v>77</v>
      </c>
      <c r="Z95" s="805" t="s">
        <v>262</v>
      </c>
      <c r="AA95" s="806" t="s">
        <v>60</v>
      </c>
      <c r="AB95" s="808" t="s">
        <v>77</v>
      </c>
      <c r="AC95" s="805" t="s">
        <v>262</v>
      </c>
      <c r="AD95" s="809" t="s">
        <v>60</v>
      </c>
      <c r="AE95" s="808" t="s">
        <v>77</v>
      </c>
      <c r="AF95" s="805" t="s">
        <v>262</v>
      </c>
      <c r="AG95" s="809" t="s">
        <v>60</v>
      </c>
    </row>
    <row r="96" spans="1:95" s="597" customFormat="1" ht="12" customHeight="1">
      <c r="A96" s="420">
        <v>1</v>
      </c>
      <c r="B96" s="282">
        <v>42</v>
      </c>
      <c r="C96" s="421" t="s">
        <v>366</v>
      </c>
      <c r="D96" s="398">
        <v>0.02951388888888889</v>
      </c>
      <c r="E96" s="399">
        <v>0.0034722222222222203</v>
      </c>
      <c r="F96" s="399"/>
      <c r="G96" s="400">
        <v>10</v>
      </c>
      <c r="H96" s="422">
        <v>0.0029513888888888892</v>
      </c>
      <c r="I96" s="396">
        <v>3</v>
      </c>
      <c r="J96" s="424">
        <v>1</v>
      </c>
      <c r="K96" s="425">
        <v>2</v>
      </c>
      <c r="L96" s="425">
        <v>2</v>
      </c>
      <c r="M96" s="426">
        <v>1</v>
      </c>
      <c r="N96" s="421" t="s">
        <v>163</v>
      </c>
      <c r="O96" s="421" t="s">
        <v>16</v>
      </c>
      <c r="P96" s="421">
        <v>2004</v>
      </c>
      <c r="Q96" s="421" t="s">
        <v>231</v>
      </c>
      <c r="R96" s="427" t="s">
        <v>288</v>
      </c>
      <c r="S96" s="428">
        <v>0.0066550925925925935</v>
      </c>
      <c r="T96" s="407">
        <v>2</v>
      </c>
      <c r="U96" s="408">
        <v>0.0033275462962962968</v>
      </c>
      <c r="V96" s="428">
        <v>0.00587962962962963</v>
      </c>
      <c r="W96" s="407">
        <v>2</v>
      </c>
      <c r="X96" s="408">
        <v>0.002939814814814815</v>
      </c>
      <c r="Y96" s="596">
        <v>0.005914351851851852</v>
      </c>
      <c r="Z96" s="407">
        <v>2</v>
      </c>
      <c r="AA96" s="408">
        <v>0.002957175925925926</v>
      </c>
      <c r="AB96" s="428">
        <v>0.005555555555555556</v>
      </c>
      <c r="AC96" s="394">
        <v>2</v>
      </c>
      <c r="AD96" s="408">
        <v>0.002777777777777778</v>
      </c>
      <c r="AE96" s="908">
        <v>0.005509259259259259</v>
      </c>
      <c r="AF96" s="407">
        <v>2</v>
      </c>
      <c r="AG96" s="408">
        <v>0.0027546296296296294</v>
      </c>
      <c r="AH96" s="598"/>
      <c r="AI96" s="598"/>
      <c r="AJ96" s="598"/>
      <c r="AK96" s="598"/>
      <c r="AL96" s="598"/>
      <c r="AM96" s="598"/>
      <c r="AN96" s="598"/>
      <c r="AO96" s="598"/>
      <c r="AP96" s="598"/>
      <c r="AQ96" s="598"/>
      <c r="AR96" s="598"/>
      <c r="AS96" s="598"/>
      <c r="AT96" s="598"/>
      <c r="AU96" s="598"/>
      <c r="AV96" s="598"/>
      <c r="AW96" s="598"/>
      <c r="AX96" s="598"/>
      <c r="AY96" s="598"/>
      <c r="AZ96" s="598"/>
      <c r="BA96" s="598"/>
      <c r="BB96" s="598"/>
      <c r="BC96" s="598"/>
      <c r="BD96" s="598"/>
      <c r="BE96" s="598"/>
      <c r="BF96" s="598"/>
      <c r="BG96" s="598"/>
      <c r="BH96" s="598"/>
      <c r="BI96" s="598"/>
      <c r="BJ96" s="598"/>
      <c r="BK96" s="598"/>
      <c r="BL96" s="598"/>
      <c r="BM96" s="598"/>
      <c r="BN96" s="598"/>
      <c r="BO96" s="598"/>
      <c r="BP96" s="598"/>
      <c r="BQ96" s="598"/>
      <c r="BR96" s="598"/>
      <c r="BS96" s="598"/>
      <c r="BT96" s="598"/>
      <c r="BU96" s="598"/>
      <c r="BV96" s="598"/>
      <c r="BW96" s="598"/>
      <c r="BX96" s="598"/>
      <c r="BY96" s="598"/>
      <c r="BZ96" s="598"/>
      <c r="CA96" s="598"/>
      <c r="CB96" s="598"/>
      <c r="CC96" s="598"/>
      <c r="CD96" s="598"/>
      <c r="CE96" s="598"/>
      <c r="CF96" s="598"/>
      <c r="CG96" s="598"/>
      <c r="CH96" s="598"/>
      <c r="CI96" s="598"/>
      <c r="CJ96" s="598"/>
      <c r="CK96" s="598"/>
      <c r="CL96" s="598"/>
      <c r="CM96" s="598"/>
      <c r="CN96" s="598"/>
      <c r="CO96" s="598"/>
      <c r="CP96" s="598"/>
      <c r="CQ96" s="598"/>
    </row>
    <row r="97" spans="1:95" s="599" customFormat="1" ht="12" customHeight="1">
      <c r="A97" s="676">
        <v>1</v>
      </c>
      <c r="B97" s="214">
        <v>13</v>
      </c>
      <c r="C97" s="468" t="s">
        <v>367</v>
      </c>
      <c r="D97" s="473">
        <v>0.03298611111111111</v>
      </c>
      <c r="E97" s="480">
        <v>0.003124999999999996</v>
      </c>
      <c r="F97" s="677">
        <v>0.0034722222222222203</v>
      </c>
      <c r="G97" s="481">
        <v>10</v>
      </c>
      <c r="H97" s="474">
        <v>0.003298611111111111</v>
      </c>
      <c r="I97" s="458">
        <v>1</v>
      </c>
      <c r="J97" s="469">
        <v>1</v>
      </c>
      <c r="K97" s="470">
        <v>1</v>
      </c>
      <c r="L97" s="470">
        <v>1</v>
      </c>
      <c r="M97" s="471">
        <v>1</v>
      </c>
      <c r="N97" s="468" t="s">
        <v>163</v>
      </c>
      <c r="O97" s="468" t="s">
        <v>36</v>
      </c>
      <c r="P97" s="468">
        <v>2005</v>
      </c>
      <c r="Q97" s="468" t="s">
        <v>336</v>
      </c>
      <c r="R97" s="472" t="s">
        <v>199</v>
      </c>
      <c r="S97" s="495">
        <v>0.0069097222222222225</v>
      </c>
      <c r="T97" s="496">
        <v>2</v>
      </c>
      <c r="U97" s="678">
        <v>0.0034548611111111112</v>
      </c>
      <c r="V97" s="495">
        <v>0.006550925925925926</v>
      </c>
      <c r="W97" s="496">
        <v>2</v>
      </c>
      <c r="X97" s="678">
        <v>0.003275462962962963</v>
      </c>
      <c r="Y97" s="495">
        <v>0.006539351851851852</v>
      </c>
      <c r="Z97" s="496">
        <v>2</v>
      </c>
      <c r="AA97" s="395">
        <v>0.003269675925925926</v>
      </c>
      <c r="AB97" s="495">
        <v>0.0065625</v>
      </c>
      <c r="AC97" s="496">
        <v>2</v>
      </c>
      <c r="AD97" s="395">
        <v>0.00328125</v>
      </c>
      <c r="AE97" s="909">
        <v>0.006423611111111112</v>
      </c>
      <c r="AF97" s="496">
        <v>2</v>
      </c>
      <c r="AG97" s="395">
        <v>0.003211805555555556</v>
      </c>
      <c r="AH97" s="598"/>
      <c r="AI97" s="598"/>
      <c r="AJ97" s="598"/>
      <c r="AK97" s="598"/>
      <c r="AL97" s="598"/>
      <c r="AM97" s="598"/>
      <c r="AN97" s="598"/>
      <c r="AO97" s="598"/>
      <c r="AP97" s="598"/>
      <c r="AQ97" s="598"/>
      <c r="AR97" s="598"/>
      <c r="AS97" s="598"/>
      <c r="AT97" s="598"/>
      <c r="AU97" s="598"/>
      <c r="AV97" s="598"/>
      <c r="AW97" s="598"/>
      <c r="AX97" s="598"/>
      <c r="AY97" s="598"/>
      <c r="AZ97" s="598"/>
      <c r="BA97" s="598"/>
      <c r="BB97" s="598"/>
      <c r="BC97" s="598"/>
      <c r="BD97" s="598"/>
      <c r="BE97" s="598"/>
      <c r="BF97" s="598"/>
      <c r="BG97" s="598"/>
      <c r="BH97" s="598"/>
      <c r="BI97" s="598"/>
      <c r="BJ97" s="598"/>
      <c r="BK97" s="598"/>
      <c r="BL97" s="598"/>
      <c r="BM97" s="598"/>
      <c r="BN97" s="598"/>
      <c r="BO97" s="598"/>
      <c r="BP97" s="598"/>
      <c r="BQ97" s="598"/>
      <c r="BR97" s="598"/>
      <c r="BS97" s="598"/>
      <c r="BT97" s="598"/>
      <c r="BU97" s="598"/>
      <c r="BV97" s="598"/>
      <c r="BW97" s="598"/>
      <c r="BX97" s="598"/>
      <c r="BY97" s="598"/>
      <c r="BZ97" s="598"/>
      <c r="CA97" s="598"/>
      <c r="CB97" s="598"/>
      <c r="CC97" s="598"/>
      <c r="CD97" s="598"/>
      <c r="CE97" s="598"/>
      <c r="CF97" s="598"/>
      <c r="CG97" s="598"/>
      <c r="CH97" s="598"/>
      <c r="CI97" s="598"/>
      <c r="CJ97" s="598"/>
      <c r="CK97" s="598"/>
      <c r="CL97" s="598"/>
      <c r="CM97" s="598"/>
      <c r="CN97" s="598"/>
      <c r="CO97" s="598"/>
      <c r="CP97" s="598"/>
      <c r="CQ97" s="598"/>
    </row>
    <row r="98" spans="1:95" s="600" customFormat="1" ht="12" customHeight="1">
      <c r="A98" s="382">
        <v>2</v>
      </c>
      <c r="B98" s="282">
        <v>71</v>
      </c>
      <c r="C98" s="383" t="s">
        <v>256</v>
      </c>
      <c r="D98" s="384">
        <v>0.03611111111111111</v>
      </c>
      <c r="E98" s="412" t="s">
        <v>420</v>
      </c>
      <c r="F98" s="385">
        <v>0.006597222222222216</v>
      </c>
      <c r="G98" s="386">
        <v>10</v>
      </c>
      <c r="H98" s="387">
        <v>0.003611111111111111</v>
      </c>
      <c r="I98" s="388">
        <v>4</v>
      </c>
      <c r="J98" s="389">
        <v>4</v>
      </c>
      <c r="K98" s="390">
        <v>5</v>
      </c>
      <c r="L98" s="390">
        <v>6</v>
      </c>
      <c r="M98" s="391">
        <v>4</v>
      </c>
      <c r="N98" s="383" t="s">
        <v>163</v>
      </c>
      <c r="O98" s="383" t="s">
        <v>16</v>
      </c>
      <c r="P98" s="383">
        <v>2002</v>
      </c>
      <c r="Q98" s="383" t="s">
        <v>231</v>
      </c>
      <c r="R98" s="392" t="s">
        <v>234</v>
      </c>
      <c r="S98" s="393">
        <v>0.007488425925925926</v>
      </c>
      <c r="T98" s="394">
        <v>2</v>
      </c>
      <c r="U98" s="395">
        <v>0.003744212962962963</v>
      </c>
      <c r="V98" s="393">
        <v>0.00832175925925926</v>
      </c>
      <c r="W98" s="394">
        <v>2</v>
      </c>
      <c r="X98" s="395">
        <v>0.00416087962962963</v>
      </c>
      <c r="Y98" s="393">
        <v>0.00693287037037037</v>
      </c>
      <c r="Z98" s="394">
        <v>2</v>
      </c>
      <c r="AA98" s="395">
        <v>0.003466435185185185</v>
      </c>
      <c r="AB98" s="393">
        <v>0.0069097222222222225</v>
      </c>
      <c r="AC98" s="394">
        <v>2</v>
      </c>
      <c r="AD98" s="395">
        <v>0.0034548611111111112</v>
      </c>
      <c r="AE98" s="910">
        <v>0.006458333333333333</v>
      </c>
      <c r="AF98" s="394">
        <v>2</v>
      </c>
      <c r="AG98" s="395">
        <v>0.0032291666666666666</v>
      </c>
      <c r="AH98" s="598"/>
      <c r="AI98" s="598"/>
      <c r="AJ98" s="598"/>
      <c r="AK98" s="598"/>
      <c r="AL98" s="598"/>
      <c r="AM98" s="598"/>
      <c r="AN98" s="598"/>
      <c r="AO98" s="598"/>
      <c r="AP98" s="598"/>
      <c r="AQ98" s="598"/>
      <c r="AR98" s="598"/>
      <c r="AS98" s="598"/>
      <c r="AT98" s="598"/>
      <c r="AU98" s="598"/>
      <c r="AV98" s="598"/>
      <c r="AW98" s="598"/>
      <c r="AX98" s="598"/>
      <c r="AY98" s="598"/>
      <c r="AZ98" s="598"/>
      <c r="BA98" s="598"/>
      <c r="BB98" s="598"/>
      <c r="BC98" s="598"/>
      <c r="BD98" s="598"/>
      <c r="BE98" s="598"/>
      <c r="BF98" s="598"/>
      <c r="BG98" s="598"/>
      <c r="BH98" s="598"/>
      <c r="BI98" s="598"/>
      <c r="BJ98" s="598"/>
      <c r="BK98" s="598"/>
      <c r="BL98" s="598"/>
      <c r="BM98" s="598"/>
      <c r="BN98" s="598"/>
      <c r="BO98" s="598"/>
      <c r="BP98" s="598"/>
      <c r="BQ98" s="598"/>
      <c r="BR98" s="598"/>
      <c r="BS98" s="598"/>
      <c r="BT98" s="598"/>
      <c r="BU98" s="598"/>
      <c r="BV98" s="598"/>
      <c r="BW98" s="598"/>
      <c r="BX98" s="598"/>
      <c r="BY98" s="598"/>
      <c r="BZ98" s="598"/>
      <c r="CA98" s="598"/>
      <c r="CB98" s="598"/>
      <c r="CC98" s="598"/>
      <c r="CD98" s="598"/>
      <c r="CE98" s="598"/>
      <c r="CF98" s="598"/>
      <c r="CG98" s="598"/>
      <c r="CH98" s="598"/>
      <c r="CI98" s="598"/>
      <c r="CJ98" s="598"/>
      <c r="CK98" s="598"/>
      <c r="CL98" s="598"/>
      <c r="CM98" s="598"/>
      <c r="CN98" s="598"/>
      <c r="CO98" s="598"/>
      <c r="CP98" s="598"/>
      <c r="CQ98" s="598"/>
    </row>
    <row r="99" spans="1:95" s="476" customFormat="1" ht="12" customHeight="1">
      <c r="A99" s="382">
        <v>3</v>
      </c>
      <c r="B99" s="679">
        <v>18</v>
      </c>
      <c r="C99" s="680" t="s">
        <v>411</v>
      </c>
      <c r="D99" s="681">
        <v>0.024270833333333335</v>
      </c>
      <c r="E99" s="682">
        <v>0.0004861111111111073</v>
      </c>
      <c r="F99" s="683"/>
      <c r="G99" s="684">
        <v>8</v>
      </c>
      <c r="H99" s="685">
        <v>0.003033854166666667</v>
      </c>
      <c r="I99" s="388"/>
      <c r="J99" s="686">
        <v>2</v>
      </c>
      <c r="K99" s="687">
        <v>3</v>
      </c>
      <c r="L99" s="687">
        <v>3</v>
      </c>
      <c r="M99" s="688">
        <v>2</v>
      </c>
      <c r="N99" s="680" t="s">
        <v>163</v>
      </c>
      <c r="O99" s="680" t="s">
        <v>16</v>
      </c>
      <c r="P99" s="680">
        <v>2004</v>
      </c>
      <c r="Q99" s="680" t="s">
        <v>231</v>
      </c>
      <c r="R99" s="689" t="s">
        <v>199</v>
      </c>
      <c r="S99" s="690"/>
      <c r="T99" s="691"/>
      <c r="U99" s="692"/>
      <c r="V99" s="690">
        <v>0.0061342592592592594</v>
      </c>
      <c r="W99" s="691">
        <v>2</v>
      </c>
      <c r="X99" s="692">
        <v>0.0030671296296296297</v>
      </c>
      <c r="Y99" s="690">
        <v>0.006087962962962964</v>
      </c>
      <c r="Z99" s="691">
        <v>2</v>
      </c>
      <c r="AA99" s="395">
        <v>0.003043981481481482</v>
      </c>
      <c r="AB99" s="690">
        <v>0.006030092592592593</v>
      </c>
      <c r="AC99" s="691">
        <v>2</v>
      </c>
      <c r="AD99" s="395">
        <v>0.0030150462962962965</v>
      </c>
      <c r="AE99" s="911">
        <v>0.006018518518518518</v>
      </c>
      <c r="AF99" s="691">
        <v>2</v>
      </c>
      <c r="AG99" s="395">
        <v>0.003009259259259259</v>
      </c>
      <c r="AH99" s="467"/>
      <c r="AI99" s="467"/>
      <c r="AJ99" s="467"/>
      <c r="AK99" s="467"/>
      <c r="AL99" s="467"/>
      <c r="AM99" s="467"/>
      <c r="AN99" s="467"/>
      <c r="AO99" s="467"/>
      <c r="AP99" s="467"/>
      <c r="AQ99" s="467"/>
      <c r="AR99" s="467"/>
      <c r="AS99" s="467"/>
      <c r="AT99" s="467"/>
      <c r="AU99" s="467"/>
      <c r="AV99" s="467"/>
      <c r="AW99" s="467"/>
      <c r="AX99" s="467"/>
      <c r="AY99" s="467"/>
      <c r="AZ99" s="467"/>
      <c r="BA99" s="467"/>
      <c r="BB99" s="467"/>
      <c r="BC99" s="467"/>
      <c r="BD99" s="467"/>
      <c r="BE99" s="467"/>
      <c r="BF99" s="467"/>
      <c r="BG99" s="467"/>
      <c r="BH99" s="467"/>
      <c r="BI99" s="467"/>
      <c r="BJ99" s="467"/>
      <c r="BK99" s="467"/>
      <c r="BL99" s="467"/>
      <c r="BM99" s="467"/>
      <c r="BN99" s="467"/>
      <c r="BO99" s="467"/>
      <c r="BP99" s="467"/>
      <c r="BQ99" s="467"/>
      <c r="BR99" s="467"/>
      <c r="BS99" s="467"/>
      <c r="BT99" s="467"/>
      <c r="BU99" s="467"/>
      <c r="BV99" s="467"/>
      <c r="BW99" s="467"/>
      <c r="BX99" s="467"/>
      <c r="BY99" s="467"/>
      <c r="BZ99" s="467"/>
      <c r="CA99" s="467"/>
      <c r="CB99" s="467"/>
      <c r="CC99" s="467"/>
      <c r="CD99" s="467"/>
      <c r="CE99" s="467"/>
      <c r="CF99" s="467"/>
      <c r="CG99" s="467"/>
      <c r="CH99" s="467"/>
      <c r="CI99" s="467"/>
      <c r="CJ99" s="467"/>
      <c r="CK99" s="467"/>
      <c r="CL99" s="467"/>
      <c r="CM99" s="467"/>
      <c r="CN99" s="467"/>
      <c r="CO99" s="467"/>
      <c r="CP99" s="467"/>
      <c r="CQ99" s="467"/>
    </row>
    <row r="100" spans="1:33" s="598" customFormat="1" ht="12" customHeight="1">
      <c r="A100" s="382">
        <v>4</v>
      </c>
      <c r="B100" s="440">
        <v>15</v>
      </c>
      <c r="C100" s="370" t="s">
        <v>255</v>
      </c>
      <c r="D100" s="371">
        <v>0.024756944444444443</v>
      </c>
      <c r="E100" s="412" t="s">
        <v>420</v>
      </c>
      <c r="F100" s="372"/>
      <c r="G100" s="373">
        <v>8</v>
      </c>
      <c r="H100" s="374">
        <v>0.0030946180555555553</v>
      </c>
      <c r="I100" s="423">
        <v>2</v>
      </c>
      <c r="J100" s="375"/>
      <c r="K100" s="376">
        <v>4</v>
      </c>
      <c r="L100" s="376">
        <v>4</v>
      </c>
      <c r="M100" s="377">
        <v>3</v>
      </c>
      <c r="N100" s="370" t="s">
        <v>163</v>
      </c>
      <c r="O100" s="370" t="s">
        <v>16</v>
      </c>
      <c r="P100" s="370">
        <v>2008</v>
      </c>
      <c r="Q100" s="370" t="s">
        <v>231</v>
      </c>
      <c r="R100" s="378" t="s">
        <v>199</v>
      </c>
      <c r="S100" s="379">
        <v>0.006354166666666667</v>
      </c>
      <c r="T100" s="380">
        <v>2</v>
      </c>
      <c r="U100" s="381">
        <v>0.0031770833333333334</v>
      </c>
      <c r="V100" s="379"/>
      <c r="W100" s="380"/>
      <c r="X100" s="381"/>
      <c r="Y100" s="887">
        <v>0.006273148148148148</v>
      </c>
      <c r="Z100" s="380">
        <v>2</v>
      </c>
      <c r="AA100" s="395">
        <v>0.003136574074074074</v>
      </c>
      <c r="AB100" s="379">
        <v>0.0060648148148148145</v>
      </c>
      <c r="AC100" s="380">
        <v>2</v>
      </c>
      <c r="AD100" s="395">
        <v>0.0030324074074074073</v>
      </c>
      <c r="AE100" s="912">
        <v>0.0060648148148148145</v>
      </c>
      <c r="AF100" s="380">
        <v>2</v>
      </c>
      <c r="AG100" s="395">
        <v>0.0030324074074074073</v>
      </c>
    </row>
    <row r="101" spans="1:95" s="599" customFormat="1" ht="12" customHeight="1">
      <c r="A101" s="382">
        <v>5</v>
      </c>
      <c r="B101" s="282">
        <v>20</v>
      </c>
      <c r="C101" s="383" t="s">
        <v>254</v>
      </c>
      <c r="D101" s="384">
        <v>0.016840277777777777</v>
      </c>
      <c r="E101" s="412">
        <v>0.00646990740740741</v>
      </c>
      <c r="F101" s="385"/>
      <c r="G101" s="386">
        <v>6</v>
      </c>
      <c r="H101" s="387">
        <v>0.0028067129629629627</v>
      </c>
      <c r="I101" s="396">
        <v>1</v>
      </c>
      <c r="J101" s="389"/>
      <c r="K101" s="390">
        <v>1</v>
      </c>
      <c r="L101" s="390">
        <v>1</v>
      </c>
      <c r="M101" s="391"/>
      <c r="N101" s="383" t="s">
        <v>163</v>
      </c>
      <c r="O101" s="383" t="s">
        <v>16</v>
      </c>
      <c r="P101" s="383">
        <v>2003</v>
      </c>
      <c r="Q101" s="383" t="s">
        <v>231</v>
      </c>
      <c r="R101" s="392" t="s">
        <v>176</v>
      </c>
      <c r="S101" s="393">
        <v>0.005775462962962962</v>
      </c>
      <c r="T101" s="394">
        <v>2</v>
      </c>
      <c r="U101" s="395">
        <v>0.002887731481481481</v>
      </c>
      <c r="V101" s="393"/>
      <c r="W101" s="394"/>
      <c r="X101" s="395"/>
      <c r="Y101" s="393">
        <v>0.005648148148148148</v>
      </c>
      <c r="Z101" s="394">
        <v>2</v>
      </c>
      <c r="AA101" s="395">
        <v>0.002824074074074074</v>
      </c>
      <c r="AB101" s="393">
        <v>0.005416666666666667</v>
      </c>
      <c r="AC101" s="394">
        <v>2</v>
      </c>
      <c r="AD101" s="395">
        <v>0.0027083333333333334</v>
      </c>
      <c r="AE101" s="910"/>
      <c r="AF101" s="394"/>
      <c r="AG101" s="395"/>
      <c r="AH101" s="598"/>
      <c r="AI101" s="598"/>
      <c r="AJ101" s="598"/>
      <c r="AK101" s="598"/>
      <c r="AL101" s="598"/>
      <c r="AM101" s="598"/>
      <c r="AN101" s="598"/>
      <c r="AO101" s="598"/>
      <c r="AP101" s="598"/>
      <c r="AQ101" s="598"/>
      <c r="AR101" s="598"/>
      <c r="AS101" s="598"/>
      <c r="AT101" s="598"/>
      <c r="AU101" s="598"/>
      <c r="AV101" s="598"/>
      <c r="AW101" s="598"/>
      <c r="AX101" s="598"/>
      <c r="AY101" s="598"/>
      <c r="AZ101" s="598"/>
      <c r="BA101" s="598"/>
      <c r="BB101" s="598"/>
      <c r="BC101" s="598"/>
      <c r="BD101" s="598"/>
      <c r="BE101" s="598"/>
      <c r="BF101" s="598"/>
      <c r="BG101" s="598"/>
      <c r="BH101" s="598"/>
      <c r="BI101" s="598"/>
      <c r="BJ101" s="598"/>
      <c r="BK101" s="598"/>
      <c r="BL101" s="598"/>
      <c r="BM101" s="598"/>
      <c r="BN101" s="598"/>
      <c r="BO101" s="598"/>
      <c r="BP101" s="598"/>
      <c r="BQ101" s="598"/>
      <c r="BR101" s="598"/>
      <c r="BS101" s="598"/>
      <c r="BT101" s="598"/>
      <c r="BU101" s="598"/>
      <c r="BV101" s="598"/>
      <c r="BW101" s="598"/>
      <c r="BX101" s="598"/>
      <c r="BY101" s="598"/>
      <c r="BZ101" s="598"/>
      <c r="CA101" s="598"/>
      <c r="CB101" s="598"/>
      <c r="CC101" s="598"/>
      <c r="CD101" s="598"/>
      <c r="CE101" s="598"/>
      <c r="CF101" s="598"/>
      <c r="CG101" s="598"/>
      <c r="CH101" s="598"/>
      <c r="CI101" s="598"/>
      <c r="CJ101" s="598"/>
      <c r="CK101" s="598"/>
      <c r="CL101" s="598"/>
      <c r="CM101" s="598"/>
      <c r="CN101" s="598"/>
      <c r="CO101" s="598"/>
      <c r="CP101" s="598"/>
      <c r="CQ101" s="598"/>
    </row>
    <row r="102" spans="1:95" s="597" customFormat="1" ht="12" customHeight="1">
      <c r="A102" s="420">
        <v>6</v>
      </c>
      <c r="B102" s="288">
        <v>16</v>
      </c>
      <c r="C102" s="421" t="s">
        <v>269</v>
      </c>
      <c r="D102" s="384">
        <v>0.023310185185185187</v>
      </c>
      <c r="E102" s="412" t="s">
        <v>420</v>
      </c>
      <c r="F102" s="385"/>
      <c r="G102" s="386">
        <v>6</v>
      </c>
      <c r="H102" s="387">
        <v>0.003885030864197531</v>
      </c>
      <c r="I102" s="888">
        <v>5</v>
      </c>
      <c r="J102" s="424">
        <v>3</v>
      </c>
      <c r="K102" s="425"/>
      <c r="L102" s="425">
        <v>7</v>
      </c>
      <c r="M102" s="426"/>
      <c r="N102" s="421" t="s">
        <v>163</v>
      </c>
      <c r="O102" s="421" t="s">
        <v>16</v>
      </c>
      <c r="P102" s="421">
        <v>2005</v>
      </c>
      <c r="Q102" s="421" t="s">
        <v>231</v>
      </c>
      <c r="R102" s="427" t="s">
        <v>199</v>
      </c>
      <c r="S102" s="428">
        <v>0.008252314814814815</v>
      </c>
      <c r="T102" s="407">
        <v>2</v>
      </c>
      <c r="U102" s="408">
        <v>0.004126157407407407</v>
      </c>
      <c r="V102" s="428">
        <v>0.007268518518518519</v>
      </c>
      <c r="W102" s="407">
        <v>2</v>
      </c>
      <c r="X102" s="408">
        <v>0.0036342592592592594</v>
      </c>
      <c r="Y102" s="428"/>
      <c r="Z102" s="407"/>
      <c r="AA102" s="408"/>
      <c r="AB102" s="428">
        <v>0.007789351851851852</v>
      </c>
      <c r="AC102" s="407">
        <v>2</v>
      </c>
      <c r="AD102" s="408">
        <v>0.003894675925925926</v>
      </c>
      <c r="AE102" s="908"/>
      <c r="AF102" s="407"/>
      <c r="AG102" s="395"/>
      <c r="AH102" s="598"/>
      <c r="AI102" s="598"/>
      <c r="AJ102" s="598"/>
      <c r="AK102" s="598"/>
      <c r="AL102" s="598"/>
      <c r="AM102" s="598"/>
      <c r="AN102" s="598"/>
      <c r="AO102" s="598"/>
      <c r="AP102" s="598"/>
      <c r="AQ102" s="598"/>
      <c r="AR102" s="598"/>
      <c r="AS102" s="598"/>
      <c r="AT102" s="598"/>
      <c r="AU102" s="598"/>
      <c r="AV102" s="598"/>
      <c r="AW102" s="598"/>
      <c r="AX102" s="598"/>
      <c r="AY102" s="598"/>
      <c r="AZ102" s="598"/>
      <c r="BA102" s="598"/>
      <c r="BB102" s="598"/>
      <c r="BC102" s="598"/>
      <c r="BD102" s="598"/>
      <c r="BE102" s="598"/>
      <c r="BF102" s="598"/>
      <c r="BG102" s="598"/>
      <c r="BH102" s="598"/>
      <c r="BI102" s="598"/>
      <c r="BJ102" s="598"/>
      <c r="BK102" s="598"/>
      <c r="BL102" s="598"/>
      <c r="BM102" s="598"/>
      <c r="BN102" s="598"/>
      <c r="BO102" s="598"/>
      <c r="BP102" s="598"/>
      <c r="BQ102" s="598"/>
      <c r="BR102" s="598"/>
      <c r="BS102" s="598"/>
      <c r="BT102" s="598"/>
      <c r="BU102" s="598"/>
      <c r="BV102" s="598"/>
      <c r="BW102" s="598"/>
      <c r="BX102" s="598"/>
      <c r="BY102" s="598"/>
      <c r="BZ102" s="598"/>
      <c r="CA102" s="598"/>
      <c r="CB102" s="598"/>
      <c r="CC102" s="598"/>
      <c r="CD102" s="598"/>
      <c r="CE102" s="598"/>
      <c r="CF102" s="598"/>
      <c r="CG102" s="598"/>
      <c r="CH102" s="598"/>
      <c r="CI102" s="598"/>
      <c r="CJ102" s="598"/>
      <c r="CK102" s="598"/>
      <c r="CL102" s="598"/>
      <c r="CM102" s="598"/>
      <c r="CN102" s="598"/>
      <c r="CO102" s="598"/>
      <c r="CP102" s="598"/>
      <c r="CQ102" s="598"/>
    </row>
    <row r="103" spans="1:95" s="601" customFormat="1" ht="12" customHeight="1" thickBot="1">
      <c r="A103" s="397">
        <v>7</v>
      </c>
      <c r="B103" s="293">
        <v>96</v>
      </c>
      <c r="C103" s="405" t="s">
        <v>487</v>
      </c>
      <c r="D103" s="429">
        <v>0.0069097222222222225</v>
      </c>
      <c r="E103" s="430"/>
      <c r="F103" s="431"/>
      <c r="G103" s="432">
        <v>2</v>
      </c>
      <c r="H103" s="433">
        <v>0.0034548611111111112</v>
      </c>
      <c r="I103" s="401"/>
      <c r="J103" s="402"/>
      <c r="K103" s="403"/>
      <c r="L103" s="403"/>
      <c r="M103" s="404">
        <v>5</v>
      </c>
      <c r="N103" s="405" t="s">
        <v>163</v>
      </c>
      <c r="O103" s="405" t="s">
        <v>16</v>
      </c>
      <c r="P103" s="405">
        <v>2004</v>
      </c>
      <c r="Q103" s="405" t="s">
        <v>231</v>
      </c>
      <c r="R103" s="406" t="s">
        <v>448</v>
      </c>
      <c r="S103" s="409"/>
      <c r="T103" s="410"/>
      <c r="U103" s="411"/>
      <c r="V103" s="409"/>
      <c r="W103" s="410"/>
      <c r="X103" s="411"/>
      <c r="Y103" s="889"/>
      <c r="Z103" s="410"/>
      <c r="AA103" s="411"/>
      <c r="AB103" s="409"/>
      <c r="AC103" s="410"/>
      <c r="AD103" s="411"/>
      <c r="AE103" s="913">
        <v>0.0069097222222222225</v>
      </c>
      <c r="AF103" s="410">
        <v>2</v>
      </c>
      <c r="AG103" s="411">
        <v>0.0034548611111111112</v>
      </c>
      <c r="AH103" s="598"/>
      <c r="AI103" s="598"/>
      <c r="AJ103" s="598"/>
      <c r="AK103" s="598"/>
      <c r="AL103" s="598"/>
      <c r="AM103" s="598"/>
      <c r="AN103" s="598"/>
      <c r="AO103" s="598"/>
      <c r="AP103" s="598"/>
      <c r="AQ103" s="598"/>
      <c r="AR103" s="598"/>
      <c r="AS103" s="598"/>
      <c r="AT103" s="598"/>
      <c r="AU103" s="598"/>
      <c r="AV103" s="598"/>
      <c r="AW103" s="598"/>
      <c r="AX103" s="598"/>
      <c r="AY103" s="598"/>
      <c r="AZ103" s="598"/>
      <c r="BA103" s="598"/>
      <c r="BB103" s="598"/>
      <c r="BC103" s="598"/>
      <c r="BD103" s="598"/>
      <c r="BE103" s="598"/>
      <c r="BF103" s="598"/>
      <c r="BG103" s="598"/>
      <c r="BH103" s="598"/>
      <c r="BI103" s="598"/>
      <c r="BJ103" s="598"/>
      <c r="BK103" s="598"/>
      <c r="BL103" s="598"/>
      <c r="BM103" s="598"/>
      <c r="BN103" s="598"/>
      <c r="BO103" s="598"/>
      <c r="BP103" s="598"/>
      <c r="BQ103" s="598"/>
      <c r="BR103" s="598"/>
      <c r="BS103" s="598"/>
      <c r="BT103" s="598"/>
      <c r="BU103" s="598"/>
      <c r="BV103" s="598"/>
      <c r="BW103" s="598"/>
      <c r="BX103" s="598"/>
      <c r="BY103" s="598"/>
      <c r="BZ103" s="598"/>
      <c r="CA103" s="598"/>
      <c r="CB103" s="598"/>
      <c r="CC103" s="598"/>
      <c r="CD103" s="598"/>
      <c r="CE103" s="598"/>
      <c r="CF103" s="598"/>
      <c r="CG103" s="598"/>
      <c r="CH103" s="598"/>
      <c r="CI103" s="598"/>
      <c r="CJ103" s="598"/>
      <c r="CK103" s="598"/>
      <c r="CL103" s="598"/>
      <c r="CM103" s="598"/>
      <c r="CN103" s="598"/>
      <c r="CO103" s="598"/>
      <c r="CP103" s="598"/>
      <c r="CQ103" s="598"/>
    </row>
    <row r="104" spans="1:33" ht="11.25">
      <c r="A104" s="142"/>
      <c r="B104" s="42"/>
      <c r="C104" s="41"/>
      <c r="D104" s="498">
        <v>9.153761574074077</v>
      </c>
      <c r="E104" s="499"/>
      <c r="F104" s="499"/>
      <c r="G104" s="500">
        <v>2666.090000000001</v>
      </c>
      <c r="H104" s="501">
        <v>0.0034334030636903002</v>
      </c>
      <c r="I104" s="41"/>
      <c r="J104" s="181"/>
      <c r="K104" s="41"/>
      <c r="L104" s="41"/>
      <c r="M104" s="41"/>
      <c r="N104" s="41"/>
      <c r="O104" s="41"/>
      <c r="P104" s="41"/>
      <c r="Q104" s="41"/>
      <c r="R104" s="185"/>
      <c r="S104" s="498">
        <v>2.0047916666666663</v>
      </c>
      <c r="T104" s="502">
        <v>560</v>
      </c>
      <c r="U104" s="503">
        <v>0.0035799851190476185</v>
      </c>
      <c r="V104" s="498">
        <v>1.9464351851851844</v>
      </c>
      <c r="W104" s="502">
        <v>560</v>
      </c>
      <c r="X104" s="503">
        <v>0.003475777116402115</v>
      </c>
      <c r="Y104" s="498">
        <v>2.061249999999999</v>
      </c>
      <c r="Z104" s="502">
        <v>610</v>
      </c>
      <c r="AA104" s="503">
        <v>0.003379098360655736</v>
      </c>
      <c r="AB104" s="498">
        <v>2.5568634259259255</v>
      </c>
      <c r="AC104" s="500">
        <v>743.8950000000008</v>
      </c>
      <c r="AD104" s="503">
        <v>0.003437129468441007</v>
      </c>
      <c r="AE104" s="498">
        <v>1.6761921296296296</v>
      </c>
      <c r="AF104" s="502">
        <v>514.1949999999999</v>
      </c>
      <c r="AG104" s="503">
        <v>0.0032598374733897252</v>
      </c>
    </row>
    <row r="105" spans="1:33" ht="11.25">
      <c r="A105" s="142"/>
      <c r="B105" s="42"/>
      <c r="C105" s="41"/>
      <c r="D105" s="243">
        <v>1.1026388888888887</v>
      </c>
      <c r="E105" s="257"/>
      <c r="F105" s="257"/>
      <c r="G105" s="265">
        <v>194.8775</v>
      </c>
      <c r="H105" s="258">
        <v>0.005658112860073065</v>
      </c>
      <c r="I105" s="41"/>
      <c r="J105" s="181"/>
      <c r="K105" s="41"/>
      <c r="L105" s="41"/>
      <c r="M105" s="41"/>
      <c r="N105" s="41"/>
      <c r="O105" s="41"/>
      <c r="P105" s="41"/>
      <c r="Q105" s="41"/>
      <c r="R105" s="185"/>
      <c r="S105" s="243">
        <v>0.3606365740740741</v>
      </c>
      <c r="T105" s="242">
        <v>60</v>
      </c>
      <c r="U105" s="244">
        <v>0.006010609567901236</v>
      </c>
      <c r="V105" s="243">
        <v>0.14934027777777778</v>
      </c>
      <c r="W105" s="242">
        <v>25</v>
      </c>
      <c r="X105" s="244">
        <v>0.005973611111111111</v>
      </c>
      <c r="Y105" s="243">
        <v>0.22269675925925925</v>
      </c>
      <c r="Z105" s="242">
        <v>40</v>
      </c>
      <c r="AA105" s="244">
        <v>0.005567418981481481</v>
      </c>
      <c r="AB105" s="243">
        <v>0.31243055555555554</v>
      </c>
      <c r="AC105" s="265">
        <v>54.8775</v>
      </c>
      <c r="AD105" s="244">
        <v>0.005693235944705126</v>
      </c>
      <c r="AE105" s="243">
        <v>0.21209490740740744</v>
      </c>
      <c r="AF105" s="242">
        <v>40</v>
      </c>
      <c r="AG105" s="244">
        <v>0.005302372685185186</v>
      </c>
    </row>
    <row r="106" spans="1:33" ht="12" thickBot="1">
      <c r="A106" s="142"/>
      <c r="B106" s="42"/>
      <c r="C106" s="41"/>
      <c r="D106" s="245">
        <v>0.19469907407407405</v>
      </c>
      <c r="E106" s="260"/>
      <c r="F106" s="260"/>
      <c r="G106" s="266">
        <v>60</v>
      </c>
      <c r="H106" s="259">
        <v>0.003244984567901234</v>
      </c>
      <c r="P106" s="41"/>
      <c r="Q106" s="41"/>
      <c r="R106" s="185"/>
      <c r="S106" s="245">
        <v>0.041435185185185186</v>
      </c>
      <c r="T106" s="246">
        <v>12</v>
      </c>
      <c r="U106" s="247">
        <v>0.003452932098765432</v>
      </c>
      <c r="V106" s="245">
        <v>0.03415509259259259</v>
      </c>
      <c r="W106" s="246">
        <v>10</v>
      </c>
      <c r="X106" s="247">
        <v>0.003415509259259259</v>
      </c>
      <c r="Y106" s="245">
        <v>0.03739583333333333</v>
      </c>
      <c r="Z106" s="246">
        <v>12</v>
      </c>
      <c r="AA106" s="247">
        <v>0.003116319444444444</v>
      </c>
      <c r="AB106" s="245">
        <v>0.044328703703703703</v>
      </c>
      <c r="AC106" s="246">
        <v>14</v>
      </c>
      <c r="AD106" s="247">
        <v>0.003166335978835979</v>
      </c>
      <c r="AE106" s="245">
        <v>0.037384259259259256</v>
      </c>
      <c r="AF106" s="246">
        <v>12</v>
      </c>
      <c r="AG106" s="247">
        <v>0.003115354938271605</v>
      </c>
    </row>
    <row r="107" spans="1:33" ht="12" thickBot="1">
      <c r="A107" s="142"/>
      <c r="B107" s="42"/>
      <c r="C107" s="137" t="s">
        <v>116</v>
      </c>
      <c r="D107" s="261"/>
      <c r="E107" s="184" t="s">
        <v>280</v>
      </c>
      <c r="F107" s="18"/>
      <c r="G107" s="18"/>
      <c r="H107" s="161" t="s">
        <v>281</v>
      </c>
      <c r="I107" s="48">
        <v>74</v>
      </c>
      <c r="J107" s="48">
        <v>66</v>
      </c>
      <c r="K107" s="48">
        <v>75</v>
      </c>
      <c r="L107" s="48">
        <v>77</v>
      </c>
      <c r="M107" s="50">
        <v>66</v>
      </c>
      <c r="N107" s="121">
        <v>358</v>
      </c>
      <c r="O107" s="122" t="s">
        <v>488</v>
      </c>
      <c r="P107" s="41"/>
      <c r="Q107" s="41"/>
      <c r="R107" s="185"/>
      <c r="S107" s="19"/>
      <c r="T107" s="241">
        <v>632</v>
      </c>
      <c r="U107" s="19"/>
      <c r="V107" s="19"/>
      <c r="W107" s="241">
        <v>595</v>
      </c>
      <c r="X107" s="19"/>
      <c r="Y107" s="19"/>
      <c r="Z107" s="241">
        <v>662</v>
      </c>
      <c r="AA107" s="19"/>
      <c r="AB107" s="19"/>
      <c r="AC107" s="810">
        <v>812.7725000000007</v>
      </c>
      <c r="AD107" s="19"/>
      <c r="AE107" s="19"/>
      <c r="AF107" s="241">
        <v>566.1949999999999</v>
      </c>
      <c r="AG107" s="19"/>
    </row>
    <row r="108" spans="1:33" ht="12.75" thickBot="1">
      <c r="A108" s="142"/>
      <c r="B108" s="42"/>
      <c r="C108" s="515" t="s">
        <v>282</v>
      </c>
      <c r="D108" s="514"/>
      <c r="E108" s="55"/>
      <c r="F108" s="438"/>
      <c r="G108" s="437"/>
      <c r="H108" s="58" t="s">
        <v>258</v>
      </c>
      <c r="I108" s="505">
        <v>19</v>
      </c>
      <c r="J108" s="505">
        <v>11</v>
      </c>
      <c r="K108" s="505">
        <v>17</v>
      </c>
      <c r="L108" s="505">
        <v>17</v>
      </c>
      <c r="M108" s="60">
        <v>16</v>
      </c>
      <c r="N108" s="136">
        <v>80</v>
      </c>
      <c r="O108" s="262" t="s">
        <v>423</v>
      </c>
      <c r="P108" s="41"/>
      <c r="Q108" s="41"/>
      <c r="R108" s="185"/>
      <c r="S108" s="51"/>
      <c r="T108" s="52"/>
      <c r="U108" s="53"/>
      <c r="V108" s="51"/>
      <c r="W108" s="52"/>
      <c r="X108" s="53"/>
      <c r="Y108" s="51"/>
      <c r="Z108" s="52"/>
      <c r="AA108" s="53"/>
      <c r="AB108" s="811"/>
      <c r="AC108" s="812"/>
      <c r="AD108" s="71"/>
      <c r="AE108" s="51"/>
      <c r="AF108" s="51"/>
      <c r="AG108" s="53"/>
    </row>
    <row r="109" spans="1:33" ht="12">
      <c r="A109" s="142"/>
      <c r="B109" s="42"/>
      <c r="D109" s="43"/>
      <c r="E109" s="55"/>
      <c r="F109" s="56"/>
      <c r="G109" s="437"/>
      <c r="H109" s="436" t="s">
        <v>489</v>
      </c>
      <c r="I109" s="506">
        <v>56</v>
      </c>
      <c r="J109" s="506">
        <v>56</v>
      </c>
      <c r="K109" s="416">
        <v>61</v>
      </c>
      <c r="L109" s="416">
        <v>61</v>
      </c>
      <c r="M109" s="85">
        <v>52</v>
      </c>
      <c r="N109" s="126">
        <v>286</v>
      </c>
      <c r="O109" s="262" t="s">
        <v>490</v>
      </c>
      <c r="P109" s="41"/>
      <c r="Q109" s="41"/>
      <c r="R109" s="185"/>
      <c r="S109" s="51"/>
      <c r="T109" s="52"/>
      <c r="U109" s="53"/>
      <c r="V109" s="51"/>
      <c r="W109" s="52"/>
      <c r="X109" s="53"/>
      <c r="Y109" s="51"/>
      <c r="Z109" s="52"/>
      <c r="AA109" s="53"/>
      <c r="AB109" s="811"/>
      <c r="AC109" s="812"/>
      <c r="AD109" s="71"/>
      <c r="AE109" s="51"/>
      <c r="AF109" s="51"/>
      <c r="AG109" s="53"/>
    </row>
    <row r="110" spans="1:33" ht="12">
      <c r="A110" s="142"/>
      <c r="B110" s="42"/>
      <c r="D110" s="43"/>
      <c r="E110" s="234"/>
      <c r="F110" s="235"/>
      <c r="G110" s="439"/>
      <c r="H110" s="237" t="s">
        <v>491</v>
      </c>
      <c r="I110" s="507">
        <v>12</v>
      </c>
      <c r="J110" s="507">
        <v>5</v>
      </c>
      <c r="K110" s="507">
        <v>8</v>
      </c>
      <c r="L110" s="507">
        <v>9</v>
      </c>
      <c r="M110" s="239">
        <v>8</v>
      </c>
      <c r="N110" s="240">
        <v>42</v>
      </c>
      <c r="O110" s="262"/>
      <c r="P110" s="41"/>
      <c r="Q110" s="41"/>
      <c r="R110" s="185"/>
      <c r="S110" s="51"/>
      <c r="T110" s="52"/>
      <c r="U110" s="53"/>
      <c r="V110" s="51"/>
      <c r="W110" s="52"/>
      <c r="X110" s="53"/>
      <c r="Y110" s="51"/>
      <c r="Z110" s="52"/>
      <c r="AA110" s="53"/>
      <c r="AB110" s="811"/>
      <c r="AC110" s="812"/>
      <c r="AD110" s="71"/>
      <c r="AE110" s="51"/>
      <c r="AF110" s="51"/>
      <c r="AG110" s="53"/>
    </row>
    <row r="111" spans="1:33" ht="12">
      <c r="A111" s="142"/>
      <c r="B111" s="42"/>
      <c r="D111" s="43"/>
      <c r="E111" s="61"/>
      <c r="F111" s="228"/>
      <c r="G111" s="229"/>
      <c r="H111" s="230" t="s">
        <v>492</v>
      </c>
      <c r="I111" s="508">
        <v>6</v>
      </c>
      <c r="J111" s="508">
        <v>5</v>
      </c>
      <c r="K111" s="508">
        <v>6</v>
      </c>
      <c r="L111" s="508">
        <v>7</v>
      </c>
      <c r="M111" s="232">
        <v>6</v>
      </c>
      <c r="N111" s="233">
        <v>30</v>
      </c>
      <c r="O111" s="262"/>
      <c r="P111" s="41"/>
      <c r="Q111" s="41"/>
      <c r="R111" s="185"/>
      <c r="S111" s="51"/>
      <c r="T111" s="52"/>
      <c r="U111" s="53"/>
      <c r="V111" s="51"/>
      <c r="W111" s="52"/>
      <c r="X111" s="53"/>
      <c r="Y111" s="51"/>
      <c r="Z111" s="52"/>
      <c r="AA111" s="53"/>
      <c r="AB111" s="811"/>
      <c r="AC111" s="812"/>
      <c r="AD111" s="71"/>
      <c r="AE111" s="813"/>
      <c r="AF111" s="813"/>
      <c r="AG111" s="53"/>
    </row>
    <row r="112" spans="1:33" ht="12">
      <c r="A112" s="142"/>
      <c r="B112" s="42"/>
      <c r="C112" s="41"/>
      <c r="D112" s="43"/>
      <c r="E112" s="74"/>
      <c r="F112" s="75"/>
      <c r="G112" s="76"/>
      <c r="H112" s="77" t="s">
        <v>187</v>
      </c>
      <c r="I112" s="509">
        <v>632</v>
      </c>
      <c r="J112" s="509">
        <v>595</v>
      </c>
      <c r="K112" s="509">
        <v>662</v>
      </c>
      <c r="L112" s="510">
        <v>812.7725000000007</v>
      </c>
      <c r="M112" s="80">
        <v>566.1949999999999</v>
      </c>
      <c r="N112" s="182">
        <v>3267.9675000000007</v>
      </c>
      <c r="O112" s="127"/>
      <c r="P112" s="41"/>
      <c r="Q112" s="41"/>
      <c r="R112" s="185"/>
      <c r="S112" s="51"/>
      <c r="T112" s="52"/>
      <c r="U112" s="53"/>
      <c r="V112" s="51"/>
      <c r="W112" s="52"/>
      <c r="X112" s="53"/>
      <c r="Y112" s="51"/>
      <c r="Z112" s="52"/>
      <c r="AA112" s="53"/>
      <c r="AB112" s="811"/>
      <c r="AC112" s="812"/>
      <c r="AD112" s="71"/>
      <c r="AE112" s="51"/>
      <c r="AF112" s="51"/>
      <c r="AG112" s="53"/>
    </row>
    <row r="113" spans="1:33" ht="12">
      <c r="A113" s="142"/>
      <c r="B113" s="42"/>
      <c r="C113" s="41"/>
      <c r="D113" s="43"/>
      <c r="E113" s="74"/>
      <c r="F113" s="75"/>
      <c r="G113" s="76"/>
      <c r="H113" s="77" t="s">
        <v>139</v>
      </c>
      <c r="I113" s="511">
        <v>0.21458333333333335</v>
      </c>
      <c r="J113" s="511">
        <v>0.20833333333333334</v>
      </c>
      <c r="K113" s="511">
        <v>0.2027777777777778</v>
      </c>
      <c r="L113" s="511">
        <v>0.20625000000000002</v>
      </c>
      <c r="M113" s="511">
        <v>0.19583333333333333</v>
      </c>
      <c r="N113" s="129">
        <v>0.20625000000000002</v>
      </c>
      <c r="P113" s="41"/>
      <c r="Q113" s="41"/>
      <c r="R113" s="185"/>
      <c r="S113" s="51"/>
      <c r="T113" s="52"/>
      <c r="U113" s="53"/>
      <c r="V113" s="51"/>
      <c r="W113" s="52"/>
      <c r="X113" s="53"/>
      <c r="Y113" s="51"/>
      <c r="Z113" s="52"/>
      <c r="AA113" s="53"/>
      <c r="AB113" s="811"/>
      <c r="AC113" s="812"/>
      <c r="AD113" s="71"/>
      <c r="AE113" s="51"/>
      <c r="AF113" s="814"/>
      <c r="AG113" s="53"/>
    </row>
    <row r="114" spans="1:33" ht="12">
      <c r="A114" s="142"/>
      <c r="B114" s="42"/>
      <c r="C114" s="41"/>
      <c r="D114" s="43"/>
      <c r="E114" s="251"/>
      <c r="F114" s="252"/>
      <c r="G114" s="253"/>
      <c r="H114" s="254" t="s">
        <v>140</v>
      </c>
      <c r="I114" s="512">
        <v>0.36041666666666666</v>
      </c>
      <c r="J114" s="512">
        <v>0.35833333333333334</v>
      </c>
      <c r="K114" s="512">
        <v>0.3340277777777778</v>
      </c>
      <c r="L114" s="512">
        <v>0.3416666666666666</v>
      </c>
      <c r="M114" s="512">
        <v>0.31805555555555554</v>
      </c>
      <c r="N114" s="256">
        <v>0.33958333333333335</v>
      </c>
      <c r="P114" s="41"/>
      <c r="Q114" s="41"/>
      <c r="R114" s="185"/>
      <c r="S114" s="51"/>
      <c r="T114" s="52"/>
      <c r="U114" s="53"/>
      <c r="V114" s="51"/>
      <c r="W114" s="52"/>
      <c r="X114" s="53"/>
      <c r="Y114" s="51"/>
      <c r="Z114" s="52"/>
      <c r="AA114" s="53"/>
      <c r="AB114" s="811"/>
      <c r="AC114" s="812"/>
      <c r="AD114" s="71"/>
      <c r="AE114" s="51"/>
      <c r="AF114" s="814"/>
      <c r="AG114" s="53"/>
    </row>
    <row r="115" spans="1:33" ht="12">
      <c r="A115" s="142"/>
      <c r="B115" s="42"/>
      <c r="C115" s="41"/>
      <c r="D115" s="43"/>
      <c r="E115" s="248"/>
      <c r="F115" s="249"/>
      <c r="G115" s="250"/>
      <c r="H115" s="230" t="s">
        <v>158</v>
      </c>
      <c r="I115" s="513">
        <v>0.20694444444444446</v>
      </c>
      <c r="J115" s="513">
        <v>0.20486111111111113</v>
      </c>
      <c r="K115" s="513">
        <v>0.18680555555555556</v>
      </c>
      <c r="L115" s="513">
        <v>0.19027777777777777</v>
      </c>
      <c r="M115" s="513">
        <v>0.18680555555555556</v>
      </c>
      <c r="N115" s="196">
        <v>0.19444444444444445</v>
      </c>
      <c r="P115" s="41"/>
      <c r="Q115" s="41"/>
      <c r="R115" s="185"/>
      <c r="S115" s="51"/>
      <c r="T115" s="52"/>
      <c r="U115" s="53"/>
      <c r="V115" s="51"/>
      <c r="W115" s="52"/>
      <c r="X115" s="53"/>
      <c r="Y115" s="51"/>
      <c r="Z115" s="52"/>
      <c r="AA115" s="53"/>
      <c r="AB115" s="811"/>
      <c r="AC115" s="812"/>
      <c r="AD115" s="71"/>
      <c r="AE115" s="51"/>
      <c r="AF115" s="814"/>
      <c r="AG115" s="53"/>
    </row>
    <row r="116" spans="1:33" ht="11.25">
      <c r="A116" s="142"/>
      <c r="B116" s="42"/>
      <c r="C116" s="41"/>
      <c r="D116" s="43"/>
      <c r="E116" s="74"/>
      <c r="F116" s="75"/>
      <c r="G116" s="76"/>
      <c r="H116" s="77" t="s">
        <v>91</v>
      </c>
      <c r="I116" s="506"/>
      <c r="J116" s="506">
        <v>13</v>
      </c>
      <c r="K116" s="506">
        <v>3</v>
      </c>
      <c r="L116" s="506">
        <v>3</v>
      </c>
      <c r="M116" s="85">
        <v>3</v>
      </c>
      <c r="N116" s="135">
        <v>22</v>
      </c>
      <c r="P116" s="41"/>
      <c r="Q116" s="41"/>
      <c r="R116" s="185"/>
      <c r="S116" s="51"/>
      <c r="T116" s="52"/>
      <c r="U116" s="53"/>
      <c r="V116" s="51"/>
      <c r="W116" s="52"/>
      <c r="X116" s="53"/>
      <c r="Y116" s="51"/>
      <c r="Z116" s="52"/>
      <c r="AA116" s="53"/>
      <c r="AB116" s="811"/>
      <c r="AC116" s="812"/>
      <c r="AD116" s="71"/>
      <c r="AE116" s="51"/>
      <c r="AF116" s="814"/>
      <c r="AG116" s="53"/>
    </row>
    <row r="117" spans="1:33" ht="11.25">
      <c r="A117" s="142"/>
      <c r="B117" s="42"/>
      <c r="C117" s="41"/>
      <c r="D117" s="43"/>
      <c r="E117" s="74"/>
      <c r="F117" s="75"/>
      <c r="G117" s="76"/>
      <c r="H117" s="77" t="s">
        <v>92</v>
      </c>
      <c r="I117" s="84">
        <v>0</v>
      </c>
      <c r="J117" s="84">
        <v>0</v>
      </c>
      <c r="K117" s="84">
        <v>0</v>
      </c>
      <c r="L117" s="84">
        <v>0</v>
      </c>
      <c r="M117" s="85">
        <v>0</v>
      </c>
      <c r="N117" s="135">
        <v>0</v>
      </c>
      <c r="P117" s="41"/>
      <c r="Q117" s="41"/>
      <c r="R117" s="185"/>
      <c r="S117" s="51"/>
      <c r="T117" s="52"/>
      <c r="U117" s="53"/>
      <c r="V117" s="51"/>
      <c r="W117" s="52"/>
      <c r="X117" s="53"/>
      <c r="Y117" s="51"/>
      <c r="Z117" s="52"/>
      <c r="AA117" s="53"/>
      <c r="AB117" s="811"/>
      <c r="AC117" s="812"/>
      <c r="AD117" s="71"/>
      <c r="AE117" s="51"/>
      <c r="AF117" s="814"/>
      <c r="AG117" s="53"/>
    </row>
    <row r="118" spans="1:33" ht="12" thickBot="1">
      <c r="A118" s="142"/>
      <c r="B118" s="42"/>
      <c r="C118" s="41"/>
      <c r="D118" s="43"/>
      <c r="E118" s="171"/>
      <c r="F118" s="172"/>
      <c r="G118" s="693"/>
      <c r="H118" s="174" t="s">
        <v>424</v>
      </c>
      <c r="I118" s="175">
        <v>0</v>
      </c>
      <c r="J118" s="175">
        <v>0</v>
      </c>
      <c r="K118" s="175">
        <v>0</v>
      </c>
      <c r="L118" s="176">
        <v>0</v>
      </c>
      <c r="M118" s="177">
        <v>0</v>
      </c>
      <c r="N118" s="178">
        <v>0</v>
      </c>
      <c r="O118" s="131"/>
      <c r="P118" s="41"/>
      <c r="Q118" s="41"/>
      <c r="R118" s="185"/>
      <c r="S118" s="51"/>
      <c r="T118" s="52"/>
      <c r="U118" s="53"/>
      <c r="V118" s="51"/>
      <c r="W118" s="52"/>
      <c r="X118" s="53"/>
      <c r="Y118" s="51"/>
      <c r="Z118" s="52"/>
      <c r="AA118" s="53"/>
      <c r="AB118" s="811"/>
      <c r="AC118" s="812"/>
      <c r="AD118" s="71"/>
      <c r="AE118" s="51"/>
      <c r="AF118" s="814"/>
      <c r="AG118" s="53"/>
    </row>
    <row r="119" spans="1:33" ht="12" thickBot="1">
      <c r="A119" s="142"/>
      <c r="B119" s="42"/>
      <c r="C119" s="41"/>
      <c r="D119" s="43"/>
      <c r="E119" s="87"/>
      <c r="F119" s="87"/>
      <c r="G119" s="88"/>
      <c r="H119" s="413"/>
      <c r="I119" s="96"/>
      <c r="J119" s="96"/>
      <c r="K119" s="96"/>
      <c r="L119" s="97"/>
      <c r="M119" s="96"/>
      <c r="N119" s="132"/>
      <c r="O119" s="131"/>
      <c r="P119" s="41"/>
      <c r="Q119" s="41"/>
      <c r="R119" s="185"/>
      <c r="S119" s="51"/>
      <c r="T119" s="52"/>
      <c r="U119" s="53"/>
      <c r="V119" s="51"/>
      <c r="W119" s="52"/>
      <c r="X119" s="53"/>
      <c r="Y119" s="51"/>
      <c r="Z119" s="52"/>
      <c r="AA119" s="53"/>
      <c r="AB119" s="811"/>
      <c r="AC119" s="812"/>
      <c r="AD119" s="71"/>
      <c r="AE119" s="51"/>
      <c r="AF119" s="814"/>
      <c r="AG119" s="53"/>
    </row>
    <row r="120" spans="1:33" ht="12" thickBot="1">
      <c r="A120" s="142"/>
      <c r="B120" s="42"/>
      <c r="C120" s="137" t="s">
        <v>116</v>
      </c>
      <c r="D120" s="261"/>
      <c r="E120" s="184" t="s">
        <v>236</v>
      </c>
      <c r="F120" s="18"/>
      <c r="G120" s="18"/>
      <c r="H120" s="161" t="s">
        <v>237</v>
      </c>
      <c r="I120" s="179">
        <v>92</v>
      </c>
      <c r="J120" s="48">
        <v>78</v>
      </c>
      <c r="K120" s="49">
        <v>80</v>
      </c>
      <c r="L120" s="49">
        <v>86</v>
      </c>
      <c r="M120" s="50">
        <v>88</v>
      </c>
      <c r="N120" s="121">
        <v>424</v>
      </c>
      <c r="O120" s="450" t="s">
        <v>271</v>
      </c>
      <c r="P120" s="451"/>
      <c r="Q120" s="41"/>
      <c r="R120" s="185"/>
      <c r="S120" s="51"/>
      <c r="T120" s="52"/>
      <c r="U120" s="53"/>
      <c r="V120" s="51"/>
      <c r="W120" s="52"/>
      <c r="X120" s="53"/>
      <c r="Y120" s="51"/>
      <c r="Z120" s="52"/>
      <c r="AA120" s="53"/>
      <c r="AB120" s="811"/>
      <c r="AC120" s="812"/>
      <c r="AD120" s="71"/>
      <c r="AE120" s="51"/>
      <c r="AF120" s="814"/>
      <c r="AG120" s="53"/>
    </row>
    <row r="121" spans="1:33" ht="12">
      <c r="A121" s="142"/>
      <c r="B121" s="42"/>
      <c r="D121" s="43"/>
      <c r="E121" s="55"/>
      <c r="F121" s="438"/>
      <c r="G121" s="437"/>
      <c r="H121" s="58" t="s">
        <v>272</v>
      </c>
      <c r="I121" s="59">
        <v>17</v>
      </c>
      <c r="J121" s="59">
        <v>17</v>
      </c>
      <c r="K121" s="59">
        <v>18</v>
      </c>
      <c r="L121" s="59">
        <v>20</v>
      </c>
      <c r="M121" s="60">
        <v>20</v>
      </c>
      <c r="N121" s="136">
        <v>92</v>
      </c>
      <c r="O121" s="262" t="s">
        <v>263</v>
      </c>
      <c r="P121" s="41"/>
      <c r="Q121" s="41"/>
      <c r="R121" s="185"/>
      <c r="S121" s="51"/>
      <c r="T121" s="52"/>
      <c r="U121" s="53"/>
      <c r="V121" s="51"/>
      <c r="W121" s="52"/>
      <c r="X121" s="53"/>
      <c r="Y121" s="51"/>
      <c r="Z121" s="52"/>
      <c r="AA121" s="53"/>
      <c r="AB121" s="811"/>
      <c r="AC121" s="812"/>
      <c r="AD121" s="71"/>
      <c r="AE121" s="51"/>
      <c r="AF121" s="814"/>
      <c r="AG121" s="53"/>
    </row>
    <row r="122" spans="1:33" ht="12">
      <c r="A122" s="142"/>
      <c r="B122" s="42"/>
      <c r="D122" s="43"/>
      <c r="E122" s="55"/>
      <c r="F122" s="56"/>
      <c r="G122" s="437"/>
      <c r="H122" s="436" t="s">
        <v>275</v>
      </c>
      <c r="I122" s="84">
        <v>47</v>
      </c>
      <c r="J122" s="84">
        <v>41</v>
      </c>
      <c r="K122" s="84">
        <v>47</v>
      </c>
      <c r="L122" s="84">
        <v>52</v>
      </c>
      <c r="M122" s="85">
        <v>51</v>
      </c>
      <c r="N122" s="126">
        <v>238</v>
      </c>
      <c r="O122" s="262" t="s">
        <v>265</v>
      </c>
      <c r="P122" s="41"/>
      <c r="Q122" s="41"/>
      <c r="R122" s="185"/>
      <c r="S122" s="51"/>
      <c r="T122" s="52"/>
      <c r="U122" s="53"/>
      <c r="V122" s="51"/>
      <c r="W122" s="52"/>
      <c r="X122" s="53"/>
      <c r="Y122" s="51"/>
      <c r="Z122" s="52"/>
      <c r="AA122" s="53"/>
      <c r="AB122" s="811"/>
      <c r="AC122" s="812"/>
      <c r="AD122" s="71"/>
      <c r="AE122" s="51"/>
      <c r="AF122" s="814"/>
      <c r="AG122" s="53"/>
    </row>
    <row r="123" spans="1:33" ht="12">
      <c r="A123" s="142"/>
      <c r="B123" s="42"/>
      <c r="D123" s="43"/>
      <c r="E123" s="234"/>
      <c r="F123" s="235"/>
      <c r="G123" s="439"/>
      <c r="H123" s="237" t="s">
        <v>274</v>
      </c>
      <c r="I123" s="238">
        <v>27</v>
      </c>
      <c r="J123" s="238">
        <v>27</v>
      </c>
      <c r="K123" s="238">
        <v>24</v>
      </c>
      <c r="L123" s="238">
        <v>27</v>
      </c>
      <c r="M123" s="239">
        <v>26</v>
      </c>
      <c r="N123" s="240">
        <v>131</v>
      </c>
      <c r="O123" s="262" t="s">
        <v>264</v>
      </c>
      <c r="P123" s="41"/>
      <c r="Q123" s="41"/>
      <c r="R123" s="185"/>
      <c r="S123" s="51"/>
      <c r="T123" s="52"/>
      <c r="U123" s="53"/>
      <c r="V123" s="51"/>
      <c r="W123" s="52"/>
      <c r="X123" s="53"/>
      <c r="Y123" s="51"/>
      <c r="Z123" s="52"/>
      <c r="AA123" s="53"/>
      <c r="AB123" s="811"/>
      <c r="AC123" s="812"/>
      <c r="AD123" s="71"/>
      <c r="AE123" s="51"/>
      <c r="AF123" s="814"/>
      <c r="AG123" s="53"/>
    </row>
    <row r="124" spans="1:33" ht="12">
      <c r="A124" s="142"/>
      <c r="B124" s="42"/>
      <c r="D124" s="43"/>
      <c r="E124" s="61"/>
      <c r="F124" s="228"/>
      <c r="G124" s="229"/>
      <c r="H124" s="230" t="s">
        <v>273</v>
      </c>
      <c r="I124" s="231">
        <v>18</v>
      </c>
      <c r="J124" s="231">
        <v>10</v>
      </c>
      <c r="K124" s="231">
        <v>9</v>
      </c>
      <c r="L124" s="231">
        <v>7</v>
      </c>
      <c r="M124" s="232">
        <v>11</v>
      </c>
      <c r="N124" s="233">
        <v>55</v>
      </c>
      <c r="O124" s="262"/>
      <c r="P124" s="41"/>
      <c r="Q124" s="41"/>
      <c r="R124" s="185"/>
      <c r="S124" s="51"/>
      <c r="T124" s="52"/>
      <c r="U124" s="53"/>
      <c r="V124" s="51"/>
      <c r="W124" s="52"/>
      <c r="X124" s="53"/>
      <c r="Y124" s="51"/>
      <c r="Z124" s="52"/>
      <c r="AA124" s="53"/>
      <c r="AB124" s="811"/>
      <c r="AC124" s="812"/>
      <c r="AD124" s="71"/>
      <c r="AE124" s="51"/>
      <c r="AF124" s="814"/>
      <c r="AG124" s="53"/>
    </row>
    <row r="125" spans="1:33" ht="12">
      <c r="A125" s="142"/>
      <c r="B125" s="42"/>
      <c r="C125" s="41"/>
      <c r="D125" s="43"/>
      <c r="E125" s="74"/>
      <c r="F125" s="75"/>
      <c r="G125" s="76"/>
      <c r="H125" s="77" t="s">
        <v>187</v>
      </c>
      <c r="I125" s="78">
        <v>641</v>
      </c>
      <c r="J125" s="78">
        <v>565</v>
      </c>
      <c r="K125" s="78">
        <v>608</v>
      </c>
      <c r="L125" s="79">
        <v>793.0175</v>
      </c>
      <c r="M125" s="80">
        <v>648.78</v>
      </c>
      <c r="N125" s="182">
        <v>3255.7974999999997</v>
      </c>
      <c r="O125" s="127"/>
      <c r="P125" s="41"/>
      <c r="Q125" s="41"/>
      <c r="R125" s="185"/>
      <c r="S125" s="51"/>
      <c r="T125" s="52"/>
      <c r="U125" s="53"/>
      <c r="V125" s="51"/>
      <c r="W125" s="52"/>
      <c r="X125" s="53"/>
      <c r="Y125" s="51"/>
      <c r="Z125" s="52"/>
      <c r="AA125" s="53"/>
      <c r="AB125" s="811"/>
      <c r="AC125" s="812"/>
      <c r="AD125" s="71"/>
      <c r="AE125" s="51"/>
      <c r="AF125" s="814"/>
      <c r="AG125" s="53"/>
    </row>
    <row r="126" spans="1:33" ht="12">
      <c r="A126" s="142"/>
      <c r="B126" s="42"/>
      <c r="C126" s="41"/>
      <c r="D126" s="43"/>
      <c r="E126" s="74"/>
      <c r="F126" s="75"/>
      <c r="G126" s="76"/>
      <c r="H126" s="77" t="s">
        <v>139</v>
      </c>
      <c r="I126" s="82">
        <v>0.20972222222222223</v>
      </c>
      <c r="J126" s="82">
        <v>0.2034722222222222</v>
      </c>
      <c r="K126" s="82">
        <v>0.19930555555555554</v>
      </c>
      <c r="L126" s="82">
        <v>0.19999999999999998</v>
      </c>
      <c r="M126" s="82">
        <v>0.2034722222222222</v>
      </c>
      <c r="N126" s="129">
        <v>0.2027777777777778</v>
      </c>
      <c r="P126" s="41"/>
      <c r="Q126" s="41"/>
      <c r="R126" s="185"/>
      <c r="S126" s="51"/>
      <c r="T126" s="52"/>
      <c r="U126" s="53"/>
      <c r="V126" s="51"/>
      <c r="W126" s="52"/>
      <c r="X126" s="53"/>
      <c r="Y126" s="51"/>
      <c r="Z126" s="52"/>
      <c r="AA126" s="53"/>
      <c r="AB126" s="811"/>
      <c r="AC126" s="812"/>
      <c r="AD126" s="71"/>
      <c r="AE126" s="51"/>
      <c r="AF126" s="814"/>
      <c r="AG126" s="53"/>
    </row>
    <row r="127" spans="1:33" ht="12">
      <c r="A127" s="142"/>
      <c r="B127" s="42"/>
      <c r="C127" s="41"/>
      <c r="D127" s="43"/>
      <c r="E127" s="251"/>
      <c r="F127" s="252"/>
      <c r="G127" s="253"/>
      <c r="H127" s="254" t="s">
        <v>140</v>
      </c>
      <c r="I127" s="255">
        <v>0.37222222222222223</v>
      </c>
      <c r="J127" s="255">
        <v>0.3770833333333334</v>
      </c>
      <c r="K127" s="255">
        <v>0.35000000000000003</v>
      </c>
      <c r="L127" s="255">
        <v>0.3652777777777778</v>
      </c>
      <c r="M127" s="255">
        <v>0.3652777777777778</v>
      </c>
      <c r="N127" s="256">
        <v>0.3666666666666667</v>
      </c>
      <c r="P127" s="41"/>
      <c r="Q127" s="41"/>
      <c r="R127" s="185"/>
      <c r="S127" s="51"/>
      <c r="T127" s="52"/>
      <c r="U127" s="53"/>
      <c r="V127" s="51"/>
      <c r="W127" s="52"/>
      <c r="X127" s="53"/>
      <c r="Y127" s="51"/>
      <c r="Z127" s="52"/>
      <c r="AA127" s="53"/>
      <c r="AB127" s="811"/>
      <c r="AC127" s="812"/>
      <c r="AD127" s="71"/>
      <c r="AE127" s="51"/>
      <c r="AF127" s="814"/>
      <c r="AG127" s="53"/>
    </row>
    <row r="128" spans="1:33" ht="12">
      <c r="A128" s="142"/>
      <c r="B128" s="42"/>
      <c r="C128" s="41"/>
      <c r="D128" s="43"/>
      <c r="E128" s="248"/>
      <c r="F128" s="249"/>
      <c r="G128" s="250"/>
      <c r="H128" s="230" t="s">
        <v>158</v>
      </c>
      <c r="I128" s="195">
        <v>0.2423611111111111</v>
      </c>
      <c r="J128" s="195">
        <v>0.22569444444444445</v>
      </c>
      <c r="K128" s="195">
        <v>0.2263888888888889</v>
      </c>
      <c r="L128" s="195">
        <v>0.20625000000000002</v>
      </c>
      <c r="M128" s="197">
        <v>0.20833333333333334</v>
      </c>
      <c r="N128" s="196">
        <v>0.22569444444444445</v>
      </c>
      <c r="P128" s="41"/>
      <c r="Q128" s="41"/>
      <c r="R128" s="185"/>
      <c r="S128" s="51"/>
      <c r="T128" s="52"/>
      <c r="U128" s="53"/>
      <c r="V128" s="51"/>
      <c r="W128" s="52"/>
      <c r="X128" s="53"/>
      <c r="Y128" s="51"/>
      <c r="Z128" s="52"/>
      <c r="AA128" s="53"/>
      <c r="AB128" s="811"/>
      <c r="AC128" s="812"/>
      <c r="AD128" s="71"/>
      <c r="AE128" s="51"/>
      <c r="AF128" s="814"/>
      <c r="AG128" s="53"/>
    </row>
    <row r="129" spans="1:33" ht="11.25">
      <c r="A129" s="142"/>
      <c r="B129" s="42"/>
      <c r="C129" s="41"/>
      <c r="D129" s="43"/>
      <c r="E129" s="74"/>
      <c r="F129" s="75"/>
      <c r="G129" s="76"/>
      <c r="H129" s="77" t="s">
        <v>91</v>
      </c>
      <c r="I129" s="84"/>
      <c r="J129" s="84">
        <v>14</v>
      </c>
      <c r="K129" s="84">
        <v>13</v>
      </c>
      <c r="L129" s="416">
        <v>15</v>
      </c>
      <c r="M129" s="85">
        <v>12</v>
      </c>
      <c r="N129" s="135">
        <v>54</v>
      </c>
      <c r="P129" s="41"/>
      <c r="Q129" s="41"/>
      <c r="R129" s="185"/>
      <c r="S129" s="51"/>
      <c r="T129" s="52"/>
      <c r="U129" s="53"/>
      <c r="V129" s="51"/>
      <c r="W129" s="52"/>
      <c r="X129" s="53"/>
      <c r="Y129" s="51"/>
      <c r="Z129" s="52"/>
      <c r="AA129" s="53"/>
      <c r="AB129" s="811"/>
      <c r="AC129" s="812"/>
      <c r="AD129" s="71"/>
      <c r="AE129" s="51"/>
      <c r="AF129" s="814"/>
      <c r="AG129" s="53"/>
    </row>
    <row r="130" spans="1:33" ht="11.25">
      <c r="A130" s="142"/>
      <c r="B130" s="42"/>
      <c r="C130" s="41"/>
      <c r="D130" s="43"/>
      <c r="E130" s="74"/>
      <c r="F130" s="75"/>
      <c r="G130" s="76"/>
      <c r="H130" s="77" t="s">
        <v>92</v>
      </c>
      <c r="I130" s="84">
        <v>0</v>
      </c>
      <c r="J130" s="84">
        <v>0</v>
      </c>
      <c r="K130" s="84">
        <v>0</v>
      </c>
      <c r="L130" s="84">
        <v>0</v>
      </c>
      <c r="M130" s="85"/>
      <c r="N130" s="135">
        <v>0</v>
      </c>
      <c r="P130" s="41"/>
      <c r="Q130" s="41"/>
      <c r="R130" s="185"/>
      <c r="S130" s="51"/>
      <c r="T130" s="52"/>
      <c r="U130" s="53"/>
      <c r="V130" s="51"/>
      <c r="W130" s="52"/>
      <c r="X130" s="53"/>
      <c r="Y130" s="51"/>
      <c r="Z130" s="52"/>
      <c r="AA130" s="53"/>
      <c r="AB130" s="811"/>
      <c r="AC130" s="812"/>
      <c r="AD130" s="71"/>
      <c r="AE130" s="51"/>
      <c r="AF130" s="814"/>
      <c r="AG130" s="53"/>
    </row>
    <row r="131" spans="1:33" ht="12" thickBot="1">
      <c r="A131" s="142"/>
      <c r="B131" s="42"/>
      <c r="C131" s="41"/>
      <c r="D131" s="43"/>
      <c r="E131" s="171"/>
      <c r="F131" s="172"/>
      <c r="G131" s="173"/>
      <c r="H131" s="174" t="s">
        <v>93</v>
      </c>
      <c r="I131" s="175">
        <v>0</v>
      </c>
      <c r="J131" s="175">
        <v>0</v>
      </c>
      <c r="K131" s="175">
        <v>0</v>
      </c>
      <c r="L131" s="176">
        <v>0</v>
      </c>
      <c r="M131" s="177"/>
      <c r="N131" s="178">
        <v>0</v>
      </c>
      <c r="O131" s="131"/>
      <c r="P131" s="41"/>
      <c r="Q131" s="41"/>
      <c r="R131" s="185"/>
      <c r="S131" s="51"/>
      <c r="T131" s="52"/>
      <c r="U131" s="53"/>
      <c r="V131" s="51"/>
      <c r="W131" s="52"/>
      <c r="X131" s="53"/>
      <c r="Y131" s="51"/>
      <c r="Z131" s="52"/>
      <c r="AA131" s="53"/>
      <c r="AB131" s="811"/>
      <c r="AC131" s="812"/>
      <c r="AD131" s="71"/>
      <c r="AE131" s="51"/>
      <c r="AF131" s="814"/>
      <c r="AG131" s="53"/>
    </row>
    <row r="132" spans="1:33" ht="12" thickBot="1">
      <c r="A132" s="142"/>
      <c r="B132" s="42"/>
      <c r="C132" s="41"/>
      <c r="D132" s="43"/>
      <c r="E132" s="87"/>
      <c r="F132" s="87"/>
      <c r="G132" s="88"/>
      <c r="H132" s="413"/>
      <c r="I132" s="96"/>
      <c r="J132" s="96"/>
      <c r="K132" s="96"/>
      <c r="L132" s="97"/>
      <c r="M132" s="96"/>
      <c r="N132" s="132"/>
      <c r="O132" s="131"/>
      <c r="P132" s="41"/>
      <c r="Q132" s="41"/>
      <c r="R132" s="185"/>
      <c r="S132" s="51"/>
      <c r="T132" s="52"/>
      <c r="U132" s="53"/>
      <c r="V132" s="51"/>
      <c r="W132" s="52"/>
      <c r="X132" s="53"/>
      <c r="Y132" s="51"/>
      <c r="Z132" s="52"/>
      <c r="AA132" s="53"/>
      <c r="AB132" s="811"/>
      <c r="AC132" s="812"/>
      <c r="AD132" s="71"/>
      <c r="AE132" s="51"/>
      <c r="AF132" s="814"/>
      <c r="AG132" s="53"/>
    </row>
    <row r="133" spans="1:33" ht="12" thickBot="1">
      <c r="A133" s="142"/>
      <c r="B133" s="42"/>
      <c r="C133" s="137" t="s">
        <v>116</v>
      </c>
      <c r="D133" s="261"/>
      <c r="E133" s="184" t="s">
        <v>155</v>
      </c>
      <c r="F133" s="18"/>
      <c r="G133" s="18"/>
      <c r="H133" s="161" t="s">
        <v>157</v>
      </c>
      <c r="I133" s="48">
        <v>55</v>
      </c>
      <c r="J133" s="48">
        <v>57</v>
      </c>
      <c r="K133" s="49">
        <v>54</v>
      </c>
      <c r="L133" s="48">
        <v>70</v>
      </c>
      <c r="M133" s="50">
        <v>58</v>
      </c>
      <c r="N133" s="121">
        <v>236</v>
      </c>
      <c r="O133" s="122" t="s">
        <v>260</v>
      </c>
      <c r="P133" s="41"/>
      <c r="Q133" s="41"/>
      <c r="R133" s="185"/>
      <c r="S133" s="51"/>
      <c r="T133" s="52"/>
      <c r="U133" s="53"/>
      <c r="V133" s="51"/>
      <c r="W133" s="52"/>
      <c r="X133" s="53"/>
      <c r="Y133" s="51"/>
      <c r="Z133" s="52"/>
      <c r="AA133" s="53"/>
      <c r="AB133" s="811"/>
      <c r="AC133" s="812"/>
      <c r="AD133" s="71"/>
      <c r="AE133" s="51"/>
      <c r="AF133" s="814"/>
      <c r="AG133" s="53"/>
    </row>
    <row r="134" spans="1:33" ht="12">
      <c r="A134" s="142"/>
      <c r="B134" s="42"/>
      <c r="D134" s="43"/>
      <c r="E134" s="55"/>
      <c r="F134" s="56"/>
      <c r="G134" s="57"/>
      <c r="H134" s="58" t="s">
        <v>258</v>
      </c>
      <c r="I134" s="59">
        <v>10</v>
      </c>
      <c r="J134" s="59">
        <v>13</v>
      </c>
      <c r="K134" s="59">
        <v>9</v>
      </c>
      <c r="L134" s="59">
        <v>16</v>
      </c>
      <c r="M134" s="60">
        <v>15</v>
      </c>
      <c r="N134" s="136">
        <v>48</v>
      </c>
      <c r="O134" s="262" t="s">
        <v>188</v>
      </c>
      <c r="P134" s="41"/>
      <c r="Q134" s="41"/>
      <c r="R134" s="185"/>
      <c r="S134" s="51"/>
      <c r="T134" s="52"/>
      <c r="U134" s="53"/>
      <c r="V134" s="51"/>
      <c r="W134" s="52"/>
      <c r="X134" s="53"/>
      <c r="Y134" s="51"/>
      <c r="Z134" s="52"/>
      <c r="AA134" s="53"/>
      <c r="AB134" s="811"/>
      <c r="AC134" s="812"/>
      <c r="AD134" s="71"/>
      <c r="AE134" s="51"/>
      <c r="AF134" s="814"/>
      <c r="AG134" s="53"/>
    </row>
    <row r="135" spans="1:33" ht="12">
      <c r="A135" s="142"/>
      <c r="B135" s="42"/>
      <c r="D135" s="43"/>
      <c r="E135" s="234"/>
      <c r="F135" s="235"/>
      <c r="G135" s="236"/>
      <c r="H135" s="237" t="s">
        <v>259</v>
      </c>
      <c r="I135" s="238">
        <v>7</v>
      </c>
      <c r="J135" s="238">
        <v>10</v>
      </c>
      <c r="K135" s="238">
        <v>7</v>
      </c>
      <c r="L135" s="238">
        <v>10</v>
      </c>
      <c r="M135" s="239">
        <v>12</v>
      </c>
      <c r="N135" s="240">
        <v>34</v>
      </c>
      <c r="O135" s="125"/>
      <c r="P135" s="41"/>
      <c r="Q135" s="41"/>
      <c r="R135" s="185"/>
      <c r="S135" s="51"/>
      <c r="T135" s="52"/>
      <c r="U135" s="53"/>
      <c r="V135" s="51"/>
      <c r="W135" s="52"/>
      <c r="X135" s="53"/>
      <c r="Y135" s="51"/>
      <c r="Z135" s="52"/>
      <c r="AA135" s="53"/>
      <c r="AB135" s="811"/>
      <c r="AC135" s="812"/>
      <c r="AD135" s="71"/>
      <c r="AE135" s="51"/>
      <c r="AF135" s="814"/>
      <c r="AG135" s="53"/>
    </row>
    <row r="136" spans="1:33" ht="12">
      <c r="A136" s="142"/>
      <c r="B136" s="42"/>
      <c r="D136" s="43"/>
      <c r="E136" s="61"/>
      <c r="F136" s="228"/>
      <c r="G136" s="229"/>
      <c r="H136" s="230" t="s">
        <v>186</v>
      </c>
      <c r="I136" s="231">
        <v>3</v>
      </c>
      <c r="J136" s="231">
        <v>4</v>
      </c>
      <c r="K136" s="231">
        <v>4</v>
      </c>
      <c r="L136" s="231">
        <v>4</v>
      </c>
      <c r="M136" s="232">
        <v>4</v>
      </c>
      <c r="N136" s="233">
        <v>15</v>
      </c>
      <c r="O136" s="125"/>
      <c r="P136" s="41"/>
      <c r="Q136" s="41"/>
      <c r="R136" s="185"/>
      <c r="S136" s="51"/>
      <c r="T136" s="52"/>
      <c r="U136" s="53"/>
      <c r="V136" s="51"/>
      <c r="W136" s="52"/>
      <c r="X136" s="53"/>
      <c r="Y136" s="51"/>
      <c r="Z136" s="52"/>
      <c r="AA136" s="53"/>
      <c r="AB136" s="811"/>
      <c r="AC136" s="812"/>
      <c r="AD136" s="71"/>
      <c r="AE136" s="51"/>
      <c r="AF136" s="814"/>
      <c r="AG136" s="53"/>
    </row>
    <row r="137" spans="1:33" ht="12">
      <c r="A137" s="142"/>
      <c r="B137" s="42"/>
      <c r="C137" s="41"/>
      <c r="D137" s="43"/>
      <c r="E137" s="74"/>
      <c r="F137" s="75"/>
      <c r="G137" s="76"/>
      <c r="H137" s="77" t="s">
        <v>187</v>
      </c>
      <c r="I137" s="78">
        <v>491.255</v>
      </c>
      <c r="J137" s="78">
        <v>488.34</v>
      </c>
      <c r="K137" s="78">
        <v>473.34</v>
      </c>
      <c r="L137" s="79">
        <v>740.9200000000003</v>
      </c>
      <c r="M137" s="80">
        <v>488.585</v>
      </c>
      <c r="N137" s="182">
        <v>2193.8550000000005</v>
      </c>
      <c r="O137" s="127"/>
      <c r="P137" s="41"/>
      <c r="Q137" s="41"/>
      <c r="R137" s="185"/>
      <c r="S137" s="51"/>
      <c r="T137" s="52"/>
      <c r="U137" s="53"/>
      <c r="V137" s="51"/>
      <c r="W137" s="52"/>
      <c r="X137" s="53"/>
      <c r="Y137" s="51"/>
      <c r="Z137" s="52"/>
      <c r="AA137" s="53"/>
      <c r="AB137" s="811"/>
      <c r="AC137" s="812"/>
      <c r="AD137" s="71"/>
      <c r="AE137" s="51"/>
      <c r="AF137" s="814"/>
      <c r="AG137" s="53"/>
    </row>
    <row r="138" spans="1:33" ht="12">
      <c r="A138" s="142"/>
      <c r="B138" s="42"/>
      <c r="C138" s="41"/>
      <c r="D138" s="43"/>
      <c r="E138" s="74"/>
      <c r="F138" s="75"/>
      <c r="G138" s="76"/>
      <c r="H138" s="77" t="s">
        <v>139</v>
      </c>
      <c r="I138" s="82">
        <v>0.2034722222222222</v>
      </c>
      <c r="J138" s="82">
        <v>0.19791666666666666</v>
      </c>
      <c r="K138" s="82">
        <v>0.19722222222222222</v>
      </c>
      <c r="L138" s="82">
        <v>0.19444444444444445</v>
      </c>
      <c r="M138" s="82">
        <v>0.19652777777777777</v>
      </c>
      <c r="N138" s="129">
        <v>0.19791666666666666</v>
      </c>
      <c r="P138" s="41"/>
      <c r="Q138" s="41"/>
      <c r="R138" s="185"/>
      <c r="S138" s="51"/>
      <c r="T138" s="52"/>
      <c r="U138" s="53"/>
      <c r="V138" s="51"/>
      <c r="W138" s="52"/>
      <c r="X138" s="53"/>
      <c r="Y138" s="51"/>
      <c r="Z138" s="52"/>
      <c r="AA138" s="53"/>
      <c r="AB138" s="811"/>
      <c r="AC138" s="812"/>
      <c r="AD138" s="71"/>
      <c r="AE138" s="51"/>
      <c r="AF138" s="814"/>
      <c r="AG138" s="53"/>
    </row>
    <row r="139" spans="1:33" ht="12">
      <c r="A139" s="142"/>
      <c r="B139" s="42"/>
      <c r="C139" s="41"/>
      <c r="D139" s="43"/>
      <c r="E139" s="251"/>
      <c r="F139" s="252"/>
      <c r="G139" s="253"/>
      <c r="H139" s="254" t="s">
        <v>140</v>
      </c>
      <c r="I139" s="255">
        <v>0.3847222222222222</v>
      </c>
      <c r="J139" s="255">
        <v>0.3625</v>
      </c>
      <c r="K139" s="255">
        <v>0.3541666666666667</v>
      </c>
      <c r="L139" s="255">
        <v>0.3625</v>
      </c>
      <c r="M139" s="255">
        <v>0.3645833333333333</v>
      </c>
      <c r="N139" s="256">
        <v>0.3652777777777778</v>
      </c>
      <c r="P139" s="41"/>
      <c r="Q139" s="41"/>
      <c r="R139" s="185"/>
      <c r="S139" s="51"/>
      <c r="T139" s="52"/>
      <c r="U139" s="53"/>
      <c r="V139" s="51"/>
      <c r="W139" s="52"/>
      <c r="X139" s="53"/>
      <c r="Y139" s="51"/>
      <c r="Z139" s="52"/>
      <c r="AA139" s="53"/>
      <c r="AB139" s="811"/>
      <c r="AC139" s="812"/>
      <c r="AD139" s="71"/>
      <c r="AE139" s="51"/>
      <c r="AF139" s="814"/>
      <c r="AG139" s="53"/>
    </row>
    <row r="140" spans="1:33" ht="12">
      <c r="A140" s="142"/>
      <c r="B140" s="42"/>
      <c r="C140" s="41"/>
      <c r="D140" s="43"/>
      <c r="E140" s="248"/>
      <c r="F140" s="249"/>
      <c r="G140" s="250"/>
      <c r="H140" s="230" t="s">
        <v>158</v>
      </c>
      <c r="I140" s="195">
        <v>0.2125</v>
      </c>
      <c r="J140" s="195">
        <v>0.28055555555555556</v>
      </c>
      <c r="K140" s="195">
        <v>0.24375</v>
      </c>
      <c r="L140" s="195">
        <v>0.22916666666666666</v>
      </c>
      <c r="M140" s="197">
        <v>0.1951388888888889</v>
      </c>
      <c r="N140" s="196">
        <v>0.24375</v>
      </c>
      <c r="P140" s="41"/>
      <c r="Q140" s="41"/>
      <c r="R140" s="185"/>
      <c r="S140" s="51"/>
      <c r="T140" s="52"/>
      <c r="U140" s="53"/>
      <c r="V140" s="51"/>
      <c r="W140" s="52"/>
      <c r="X140" s="53"/>
      <c r="Y140" s="51"/>
      <c r="Z140" s="52"/>
      <c r="AA140" s="53"/>
      <c r="AB140" s="811"/>
      <c r="AC140" s="812"/>
      <c r="AD140" s="71"/>
      <c r="AE140" s="51"/>
      <c r="AF140" s="814"/>
      <c r="AG140" s="53"/>
    </row>
    <row r="141" spans="1:33" ht="11.25">
      <c r="A141" s="142"/>
      <c r="B141" s="42"/>
      <c r="C141" s="41"/>
      <c r="D141" s="43"/>
      <c r="E141" s="74"/>
      <c r="F141" s="75"/>
      <c r="G141" s="76"/>
      <c r="H141" s="77" t="s">
        <v>91</v>
      </c>
      <c r="I141" s="84"/>
      <c r="J141" s="84">
        <v>9</v>
      </c>
      <c r="K141" s="84">
        <v>3</v>
      </c>
      <c r="L141" s="84">
        <v>10</v>
      </c>
      <c r="M141" s="85">
        <v>3</v>
      </c>
      <c r="N141" s="135">
        <v>22</v>
      </c>
      <c r="P141" s="41"/>
      <c r="Q141" s="41"/>
      <c r="R141" s="185"/>
      <c r="S141" s="51"/>
      <c r="T141" s="52"/>
      <c r="U141" s="53"/>
      <c r="V141" s="51"/>
      <c r="W141" s="52"/>
      <c r="X141" s="53"/>
      <c r="Y141" s="51"/>
      <c r="Z141" s="52"/>
      <c r="AA141" s="53"/>
      <c r="AB141" s="811"/>
      <c r="AC141" s="812"/>
      <c r="AD141" s="71"/>
      <c r="AE141" s="51"/>
      <c r="AF141" s="814"/>
      <c r="AG141" s="53"/>
    </row>
    <row r="142" spans="1:33" ht="11.25">
      <c r="A142" s="142"/>
      <c r="B142" s="42"/>
      <c r="C142" s="41"/>
      <c r="D142" s="43"/>
      <c r="E142" s="74"/>
      <c r="F142" s="75"/>
      <c r="G142" s="76"/>
      <c r="H142" s="77" t="s">
        <v>92</v>
      </c>
      <c r="I142" s="84">
        <v>0</v>
      </c>
      <c r="J142" s="84">
        <v>0</v>
      </c>
      <c r="K142" s="84">
        <v>0</v>
      </c>
      <c r="L142" s="84">
        <v>0</v>
      </c>
      <c r="M142" s="85">
        <v>0</v>
      </c>
      <c r="N142" s="135">
        <v>0</v>
      </c>
      <c r="P142" s="41"/>
      <c r="Q142" s="41"/>
      <c r="R142" s="185"/>
      <c r="S142" s="51"/>
      <c r="T142" s="52"/>
      <c r="U142" s="53"/>
      <c r="V142" s="51"/>
      <c r="W142" s="52"/>
      <c r="X142" s="53"/>
      <c r="Y142" s="51"/>
      <c r="Z142" s="52"/>
      <c r="AA142" s="53"/>
      <c r="AB142" s="811"/>
      <c r="AC142" s="812"/>
      <c r="AD142" s="71"/>
      <c r="AE142" s="51"/>
      <c r="AF142" s="814"/>
      <c r="AG142" s="53"/>
    </row>
    <row r="143" spans="1:33" ht="12" thickBot="1">
      <c r="A143" s="142"/>
      <c r="B143" s="42"/>
      <c r="C143" s="41"/>
      <c r="D143" s="43"/>
      <c r="E143" s="171"/>
      <c r="F143" s="172"/>
      <c r="G143" s="173"/>
      <c r="H143" s="174" t="s">
        <v>93</v>
      </c>
      <c r="I143" s="175">
        <v>0</v>
      </c>
      <c r="J143" s="175">
        <v>0</v>
      </c>
      <c r="K143" s="175">
        <v>0</v>
      </c>
      <c r="L143" s="176">
        <v>0</v>
      </c>
      <c r="M143" s="177">
        <v>0</v>
      </c>
      <c r="N143" s="178">
        <v>0</v>
      </c>
      <c r="O143" s="131"/>
      <c r="P143" s="41"/>
      <c r="Q143" s="41"/>
      <c r="R143" s="185"/>
      <c r="S143" s="51"/>
      <c r="T143" s="52"/>
      <c r="U143" s="53"/>
      <c r="V143" s="51"/>
      <c r="W143" s="52"/>
      <c r="X143" s="53"/>
      <c r="Y143" s="51"/>
      <c r="Z143" s="52"/>
      <c r="AA143" s="53"/>
      <c r="AB143" s="811"/>
      <c r="AC143" s="812"/>
      <c r="AD143" s="71"/>
      <c r="AE143" s="51"/>
      <c r="AF143" s="814"/>
      <c r="AG143" s="53"/>
    </row>
    <row r="144" spans="1:33" ht="12" thickBot="1">
      <c r="A144" s="142"/>
      <c r="B144" s="42"/>
      <c r="C144" s="41"/>
      <c r="D144" s="43"/>
      <c r="E144" s="93"/>
      <c r="F144" s="93"/>
      <c r="G144" s="94"/>
      <c r="H144" s="95"/>
      <c r="I144" s="96"/>
      <c r="J144" s="96"/>
      <c r="K144" s="96"/>
      <c r="L144" s="97"/>
      <c r="M144" s="96"/>
      <c r="N144" s="132"/>
      <c r="O144" s="131"/>
      <c r="P144" s="41"/>
      <c r="Q144" s="41"/>
      <c r="R144" s="185"/>
      <c r="S144" s="51"/>
      <c r="T144" s="52"/>
      <c r="U144" s="53"/>
      <c r="V144" s="51"/>
      <c r="W144" s="52"/>
      <c r="X144" s="53"/>
      <c r="Y144" s="51"/>
      <c r="Z144" s="52"/>
      <c r="AA144" s="53"/>
      <c r="AB144" s="811"/>
      <c r="AC144" s="812"/>
      <c r="AD144" s="71"/>
      <c r="AE144" s="51"/>
      <c r="AF144" s="814"/>
      <c r="AG144" s="53"/>
    </row>
    <row r="145" spans="1:33" ht="12" thickBot="1">
      <c r="A145" s="142"/>
      <c r="B145" s="42"/>
      <c r="C145" s="41"/>
      <c r="D145" s="19"/>
      <c r="E145" s="183" t="s">
        <v>142</v>
      </c>
      <c r="F145" s="45"/>
      <c r="G145" s="45"/>
      <c r="H145" s="46" t="s">
        <v>138</v>
      </c>
      <c r="I145" s="48">
        <v>39</v>
      </c>
      <c r="J145" s="48">
        <v>43</v>
      </c>
      <c r="K145" s="49">
        <v>36</v>
      </c>
      <c r="L145" s="48">
        <v>48</v>
      </c>
      <c r="M145" s="50">
        <v>44</v>
      </c>
      <c r="N145" s="121">
        <v>210</v>
      </c>
      <c r="O145" s="122" t="s">
        <v>153</v>
      </c>
      <c r="P145" s="41"/>
      <c r="Q145" s="41"/>
      <c r="R145" s="185"/>
      <c r="S145" s="51"/>
      <c r="T145" s="52"/>
      <c r="U145" s="53"/>
      <c r="V145" s="51"/>
      <c r="W145" s="52"/>
      <c r="X145" s="53"/>
      <c r="Y145" s="51"/>
      <c r="Z145" s="52"/>
      <c r="AA145" s="53"/>
      <c r="AB145" s="811"/>
      <c r="AC145" s="812"/>
      <c r="AD145" s="71"/>
      <c r="AE145" s="51"/>
      <c r="AF145" s="814"/>
      <c r="AG145" s="53"/>
    </row>
    <row r="146" spans="1:33" ht="12" thickBot="1">
      <c r="A146" s="142"/>
      <c r="B146" s="42"/>
      <c r="C146" s="137" t="s">
        <v>116</v>
      </c>
      <c r="D146" s="139"/>
      <c r="E146" s="55"/>
      <c r="F146" s="56"/>
      <c r="G146" s="57"/>
      <c r="H146" s="58" t="s">
        <v>154</v>
      </c>
      <c r="I146" s="59">
        <v>3</v>
      </c>
      <c r="J146" s="59">
        <v>7</v>
      </c>
      <c r="K146" s="59">
        <v>5</v>
      </c>
      <c r="L146" s="59">
        <v>8</v>
      </c>
      <c r="M146" s="60">
        <v>7</v>
      </c>
      <c r="N146" s="136">
        <v>30</v>
      </c>
      <c r="O146" s="15"/>
      <c r="P146" s="41"/>
      <c r="Q146" s="41"/>
      <c r="R146" s="185"/>
      <c r="S146" s="51"/>
      <c r="T146" s="52"/>
      <c r="U146" s="53"/>
      <c r="V146" s="51"/>
      <c r="W146" s="52"/>
      <c r="X146" s="53"/>
      <c r="Y146" s="51"/>
      <c r="Z146" s="52"/>
      <c r="AA146" s="53"/>
      <c r="AB146" s="811"/>
      <c r="AC146" s="812"/>
      <c r="AD146" s="71"/>
      <c r="AE146" s="51"/>
      <c r="AF146" s="814"/>
      <c r="AG146" s="53"/>
    </row>
    <row r="147" spans="1:33" ht="12">
      <c r="A147" s="142"/>
      <c r="B147" s="42"/>
      <c r="D147" s="43"/>
      <c r="E147" s="61"/>
      <c r="F147" s="62"/>
      <c r="G147" s="63"/>
      <c r="H147" s="64" t="s">
        <v>143</v>
      </c>
      <c r="I147" s="65">
        <v>3</v>
      </c>
      <c r="J147" s="65">
        <v>4</v>
      </c>
      <c r="K147" s="65">
        <v>4</v>
      </c>
      <c r="L147" s="65">
        <v>3</v>
      </c>
      <c r="M147" s="66">
        <v>3</v>
      </c>
      <c r="N147" s="124">
        <v>17</v>
      </c>
      <c r="O147" s="125"/>
      <c r="P147" s="41"/>
      <c r="Q147" s="41"/>
      <c r="R147" s="185"/>
      <c r="S147" s="51"/>
      <c r="T147" s="52"/>
      <c r="U147" s="53"/>
      <c r="V147" s="51"/>
      <c r="W147" s="52"/>
      <c r="X147" s="53"/>
      <c r="Y147" s="51"/>
      <c r="Z147" s="52"/>
      <c r="AA147" s="53"/>
      <c r="AB147" s="811"/>
      <c r="AC147" s="812"/>
      <c r="AD147" s="71"/>
      <c r="AE147" s="51"/>
      <c r="AF147" s="814"/>
      <c r="AG147" s="53"/>
    </row>
    <row r="148" spans="1:33" ht="12">
      <c r="A148" s="142"/>
      <c r="B148" s="42"/>
      <c r="D148" s="43"/>
      <c r="E148" s="74"/>
      <c r="F148" s="75"/>
      <c r="G148" s="76"/>
      <c r="H148" s="77" t="s">
        <v>89</v>
      </c>
      <c r="I148" s="78">
        <v>375</v>
      </c>
      <c r="J148" s="78">
        <v>394</v>
      </c>
      <c r="K148" s="78">
        <v>332</v>
      </c>
      <c r="L148" s="79">
        <v>549.068</v>
      </c>
      <c r="M148" s="80">
        <v>419.0725</v>
      </c>
      <c r="N148" s="182">
        <v>2069.1405</v>
      </c>
      <c r="O148" s="127"/>
      <c r="P148" s="41"/>
      <c r="Q148" s="41"/>
      <c r="R148" s="185"/>
      <c r="S148" s="51"/>
      <c r="T148" s="52"/>
      <c r="U148" s="53"/>
      <c r="V148" s="51"/>
      <c r="W148" s="52"/>
      <c r="X148" s="53"/>
      <c r="Y148" s="51"/>
      <c r="Z148" s="52"/>
      <c r="AA148" s="53"/>
      <c r="AB148" s="811"/>
      <c r="AC148" s="812"/>
      <c r="AD148" s="71"/>
      <c r="AE148" s="51"/>
      <c r="AF148" s="814"/>
      <c r="AG148" s="53"/>
    </row>
    <row r="149" spans="1:33" ht="12">
      <c r="A149" s="142"/>
      <c r="B149" s="42"/>
      <c r="C149" s="41"/>
      <c r="D149" s="43"/>
      <c r="E149" s="74"/>
      <c r="F149" s="75"/>
      <c r="G149" s="76"/>
      <c r="H149" s="77" t="s">
        <v>139</v>
      </c>
      <c r="I149" s="82">
        <v>0.19722222222222222</v>
      </c>
      <c r="J149" s="82">
        <v>0.19930555555555554</v>
      </c>
      <c r="K149" s="82">
        <v>0.19305555555555554</v>
      </c>
      <c r="L149" s="82">
        <v>0.19999999999999998</v>
      </c>
      <c r="M149" s="82">
        <v>0.19722222222222222</v>
      </c>
      <c r="N149" s="129">
        <v>0.19791666666666666</v>
      </c>
      <c r="P149" s="41"/>
      <c r="Q149" s="41"/>
      <c r="R149" s="185"/>
      <c r="S149" s="51"/>
      <c r="T149" s="52"/>
      <c r="U149" s="53"/>
      <c r="V149" s="51"/>
      <c r="W149" s="52"/>
      <c r="X149" s="53"/>
      <c r="Y149" s="51"/>
      <c r="Z149" s="52"/>
      <c r="AA149" s="53"/>
      <c r="AB149" s="811"/>
      <c r="AC149" s="812"/>
      <c r="AD149" s="71"/>
      <c r="AE149" s="51"/>
      <c r="AF149" s="814"/>
      <c r="AG149" s="53"/>
    </row>
    <row r="150" spans="1:33" ht="12">
      <c r="A150" s="142"/>
      <c r="B150" s="42"/>
      <c r="C150" s="41"/>
      <c r="D150" s="43"/>
      <c r="E150" s="74"/>
      <c r="F150" s="75"/>
      <c r="G150" s="76"/>
      <c r="H150" s="77" t="s">
        <v>140</v>
      </c>
      <c r="I150" s="82">
        <v>0.325</v>
      </c>
      <c r="J150" s="82">
        <v>0.3284722222222222</v>
      </c>
      <c r="K150" s="82">
        <v>0.3340277777777778</v>
      </c>
      <c r="L150" s="82">
        <v>0.31666666666666665</v>
      </c>
      <c r="M150" s="82">
        <v>0.3430555555555555</v>
      </c>
      <c r="N150" s="129">
        <v>0.32916666666666666</v>
      </c>
      <c r="P150" s="41"/>
      <c r="Q150" s="41"/>
      <c r="R150" s="185"/>
      <c r="S150" s="51"/>
      <c r="T150" s="52"/>
      <c r="U150" s="53"/>
      <c r="V150" s="51"/>
      <c r="W150" s="52"/>
      <c r="X150" s="53"/>
      <c r="Y150" s="51"/>
      <c r="Z150" s="52"/>
      <c r="AA150" s="53"/>
      <c r="AB150" s="811"/>
      <c r="AC150" s="812"/>
      <c r="AD150" s="71"/>
      <c r="AE150" s="51"/>
      <c r="AF150" s="814"/>
      <c r="AG150" s="53"/>
    </row>
    <row r="151" spans="1:33" ht="11.25">
      <c r="A151" s="142"/>
      <c r="B151" s="42"/>
      <c r="C151" s="41"/>
      <c r="D151" s="43"/>
      <c r="E151" s="74"/>
      <c r="F151" s="75"/>
      <c r="G151" s="76"/>
      <c r="H151" s="77" t="s">
        <v>91</v>
      </c>
      <c r="I151" s="84"/>
      <c r="J151" s="84">
        <v>13</v>
      </c>
      <c r="K151" s="84">
        <v>2</v>
      </c>
      <c r="L151" s="84">
        <v>11</v>
      </c>
      <c r="M151" s="85">
        <v>5</v>
      </c>
      <c r="N151" s="135">
        <v>31</v>
      </c>
      <c r="P151" s="41"/>
      <c r="Q151" s="41"/>
      <c r="R151" s="185"/>
      <c r="S151" s="51"/>
      <c r="T151" s="52"/>
      <c r="U151" s="53"/>
      <c r="V151" s="51"/>
      <c r="W151" s="52"/>
      <c r="X151" s="53"/>
      <c r="Y151" s="51"/>
      <c r="Z151" s="52"/>
      <c r="AA151" s="53"/>
      <c r="AB151" s="811"/>
      <c r="AC151" s="812"/>
      <c r="AD151" s="71"/>
      <c r="AE151" s="51"/>
      <c r="AF151" s="814"/>
      <c r="AG151" s="53"/>
    </row>
    <row r="152" spans="1:33" ht="11.25">
      <c r="A152" s="142"/>
      <c r="B152" s="42"/>
      <c r="C152" s="41"/>
      <c r="D152" s="43"/>
      <c r="E152" s="74"/>
      <c r="F152" s="75"/>
      <c r="G152" s="76"/>
      <c r="H152" s="77" t="s">
        <v>92</v>
      </c>
      <c r="I152" s="84"/>
      <c r="J152" s="84"/>
      <c r="K152" s="84"/>
      <c r="L152" s="84"/>
      <c r="M152" s="85">
        <v>1</v>
      </c>
      <c r="N152" s="135">
        <v>1</v>
      </c>
      <c r="P152" s="41"/>
      <c r="Q152" s="41"/>
      <c r="R152" s="185"/>
      <c r="S152" s="51"/>
      <c r="T152" s="52"/>
      <c r="U152" s="53"/>
      <c r="V152" s="51"/>
      <c r="W152" s="52"/>
      <c r="X152" s="53"/>
      <c r="Y152" s="51"/>
      <c r="Z152" s="52"/>
      <c r="AA152" s="53"/>
      <c r="AB152" s="811"/>
      <c r="AC152" s="812"/>
      <c r="AD152" s="71"/>
      <c r="AE152" s="51"/>
      <c r="AF152" s="814"/>
      <c r="AG152" s="53"/>
    </row>
    <row r="153" spans="1:33" ht="12" thickBot="1">
      <c r="A153" s="142"/>
      <c r="B153" s="42"/>
      <c r="C153" s="41"/>
      <c r="D153" s="43"/>
      <c r="E153" s="171"/>
      <c r="F153" s="172"/>
      <c r="G153" s="173"/>
      <c r="H153" s="174" t="s">
        <v>93</v>
      </c>
      <c r="I153" s="175"/>
      <c r="J153" s="175"/>
      <c r="K153" s="175"/>
      <c r="L153" s="176"/>
      <c r="M153" s="177"/>
      <c r="N153" s="178">
        <v>0</v>
      </c>
      <c r="O153" s="131"/>
      <c r="P153" s="41"/>
      <c r="Q153" s="41"/>
      <c r="R153" s="185"/>
      <c r="S153" s="51"/>
      <c r="T153" s="52"/>
      <c r="U153" s="53"/>
      <c r="V153" s="51"/>
      <c r="W153" s="52"/>
      <c r="X153" s="53"/>
      <c r="Y153" s="51"/>
      <c r="Z153" s="52"/>
      <c r="AA153" s="53"/>
      <c r="AB153" s="811"/>
      <c r="AC153" s="812"/>
      <c r="AD153" s="71"/>
      <c r="AE153" s="51"/>
      <c r="AF153" s="814"/>
      <c r="AG153" s="53"/>
    </row>
    <row r="154" spans="1:33" ht="12" thickBot="1">
      <c r="A154" s="142"/>
      <c r="B154" s="42"/>
      <c r="C154" s="41"/>
      <c r="D154" s="43"/>
      <c r="E154" s="167"/>
      <c r="F154" s="167"/>
      <c r="G154" s="168"/>
      <c r="H154" s="169"/>
      <c r="I154" s="117"/>
      <c r="J154" s="170"/>
      <c r="K154" s="117"/>
      <c r="L154" s="117"/>
      <c r="M154" s="117"/>
      <c r="N154" s="117"/>
      <c r="O154" s="41"/>
      <c r="P154" s="41"/>
      <c r="Q154" s="41"/>
      <c r="R154" s="185"/>
      <c r="S154" s="51"/>
      <c r="T154" s="52"/>
      <c r="U154" s="53"/>
      <c r="V154" s="51"/>
      <c r="W154" s="52"/>
      <c r="X154" s="53"/>
      <c r="Y154" s="51"/>
      <c r="Z154" s="52"/>
      <c r="AA154" s="53"/>
      <c r="AB154" s="811"/>
      <c r="AC154" s="812"/>
      <c r="AD154" s="71"/>
      <c r="AE154" s="51"/>
      <c r="AF154" s="814"/>
      <c r="AG154" s="53"/>
    </row>
    <row r="155" spans="1:33" ht="11.25" thickBot="1">
      <c r="A155" s="54"/>
      <c r="B155" s="42"/>
      <c r="C155" s="41"/>
      <c r="D155" s="43"/>
      <c r="E155" s="184" t="s">
        <v>141</v>
      </c>
      <c r="F155" s="18"/>
      <c r="G155" s="18"/>
      <c r="H155" s="161" t="s">
        <v>115</v>
      </c>
      <c r="I155" s="162">
        <v>27</v>
      </c>
      <c r="J155" s="162">
        <v>28</v>
      </c>
      <c r="K155" s="163">
        <v>31</v>
      </c>
      <c r="L155" s="164">
        <v>22</v>
      </c>
      <c r="M155" s="165">
        <v>23</v>
      </c>
      <c r="N155" s="166">
        <v>131</v>
      </c>
      <c r="O155" s="122" t="s">
        <v>119</v>
      </c>
      <c r="P155" s="15"/>
      <c r="Q155" s="42"/>
      <c r="R155" s="186"/>
      <c r="S155" s="51"/>
      <c r="T155" s="52"/>
      <c r="U155" s="53"/>
      <c r="V155" s="51"/>
      <c r="W155" s="52"/>
      <c r="X155" s="53"/>
      <c r="Y155" s="51"/>
      <c r="Z155" s="52"/>
      <c r="AA155" s="53"/>
      <c r="AB155" s="811"/>
      <c r="AC155" s="812"/>
      <c r="AD155" s="71"/>
      <c r="AE155" s="51"/>
      <c r="AF155" s="814"/>
      <c r="AG155" s="53"/>
    </row>
    <row r="156" spans="1:33" ht="11.25" thickBot="1">
      <c r="A156" s="54"/>
      <c r="B156" s="42"/>
      <c r="C156" s="137" t="s">
        <v>116</v>
      </c>
      <c r="D156" s="139"/>
      <c r="E156" s="55"/>
      <c r="F156" s="56"/>
      <c r="G156" s="57"/>
      <c r="H156" s="58" t="s">
        <v>118</v>
      </c>
      <c r="I156" s="59">
        <v>5</v>
      </c>
      <c r="J156" s="59">
        <v>5</v>
      </c>
      <c r="K156" s="59">
        <v>3</v>
      </c>
      <c r="L156" s="59">
        <v>3</v>
      </c>
      <c r="M156" s="60">
        <v>3</v>
      </c>
      <c r="N156" s="136">
        <v>19</v>
      </c>
      <c r="O156" s="15"/>
      <c r="P156" s="15"/>
      <c r="Q156" s="42"/>
      <c r="R156" s="186"/>
      <c r="S156" s="51"/>
      <c r="T156" s="52"/>
      <c r="U156" s="53"/>
      <c r="V156" s="51"/>
      <c r="W156" s="52"/>
      <c r="X156" s="53"/>
      <c r="Y156" s="51"/>
      <c r="Z156" s="52"/>
      <c r="AA156" s="53"/>
      <c r="AB156" s="811"/>
      <c r="AC156" s="812"/>
      <c r="AD156" s="71"/>
      <c r="AE156" s="51"/>
      <c r="AF156" s="814"/>
      <c r="AG156" s="53"/>
    </row>
    <row r="157" spans="4:33" ht="11.25">
      <c r="D157" s="43"/>
      <c r="E157" s="61"/>
      <c r="F157" s="62"/>
      <c r="G157" s="63"/>
      <c r="H157" s="64" t="s">
        <v>88</v>
      </c>
      <c r="I157" s="65"/>
      <c r="J157" s="65"/>
      <c r="K157" s="65"/>
      <c r="L157" s="65"/>
      <c r="M157" s="66"/>
      <c r="N157" s="124">
        <v>0</v>
      </c>
      <c r="O157" s="125"/>
      <c r="P157" s="15"/>
      <c r="Q157" s="41"/>
      <c r="S157" s="67"/>
      <c r="U157" s="68"/>
      <c r="V157" s="69"/>
      <c r="W157" s="70"/>
      <c r="X157" s="71"/>
      <c r="Y157" s="72"/>
      <c r="Z157" s="70"/>
      <c r="AA157" s="73"/>
      <c r="AB157" s="72"/>
      <c r="AC157" s="815"/>
      <c r="AD157" s="816"/>
      <c r="AE157" s="817"/>
      <c r="AF157" s="818"/>
      <c r="AG157" s="819"/>
    </row>
    <row r="158" spans="4:33" ht="11.25">
      <c r="D158" s="43"/>
      <c r="E158" s="74"/>
      <c r="F158" s="75"/>
      <c r="G158" s="76"/>
      <c r="H158" s="77" t="s">
        <v>89</v>
      </c>
      <c r="I158" s="78">
        <v>270</v>
      </c>
      <c r="J158" s="78">
        <v>280</v>
      </c>
      <c r="K158" s="78">
        <v>310</v>
      </c>
      <c r="L158" s="79">
        <v>266.095</v>
      </c>
      <c r="M158" s="80">
        <v>243.17</v>
      </c>
      <c r="N158" s="182">
        <v>1369.265</v>
      </c>
      <c r="O158" s="127"/>
      <c r="P158" s="15"/>
      <c r="Q158" s="128"/>
      <c r="S158" s="81"/>
      <c r="U158" s="71"/>
      <c r="V158" s="69"/>
      <c r="W158" s="70"/>
      <c r="X158" s="71"/>
      <c r="Y158" s="72"/>
      <c r="Z158" s="70"/>
      <c r="AA158" s="73"/>
      <c r="AB158" s="72"/>
      <c r="AC158" s="815"/>
      <c r="AD158" s="816"/>
      <c r="AE158" s="817"/>
      <c r="AF158" s="818"/>
      <c r="AG158" s="819"/>
    </row>
    <row r="159" spans="1:33" ht="11.25">
      <c r="A159" s="54"/>
      <c r="B159" s="42"/>
      <c r="C159" s="41"/>
      <c r="D159" s="43"/>
      <c r="E159" s="74"/>
      <c r="F159" s="75"/>
      <c r="G159" s="76"/>
      <c r="H159" s="77" t="s">
        <v>90</v>
      </c>
      <c r="I159" s="82">
        <v>0.2076388888888889</v>
      </c>
      <c r="J159" s="82">
        <v>0.20138888888888887</v>
      </c>
      <c r="K159" s="82">
        <v>0.19791666666666666</v>
      </c>
      <c r="L159" s="82">
        <v>0.2027777777777778</v>
      </c>
      <c r="M159" s="82">
        <v>0.2041666666666667</v>
      </c>
      <c r="N159" s="129">
        <v>0.2020833333333333</v>
      </c>
      <c r="P159" s="15"/>
      <c r="Q159" s="42"/>
      <c r="R159" s="187"/>
      <c r="S159" s="72"/>
      <c r="T159" s="70"/>
      <c r="U159" s="71"/>
      <c r="V159" s="72"/>
      <c r="W159" s="70"/>
      <c r="X159" s="71"/>
      <c r="Y159" s="72"/>
      <c r="Z159" s="70"/>
      <c r="AA159" s="73"/>
      <c r="AB159" s="72"/>
      <c r="AC159" s="815"/>
      <c r="AD159" s="816"/>
      <c r="AE159" s="817"/>
      <c r="AF159" s="818"/>
      <c r="AG159" s="819"/>
    </row>
    <row r="160" spans="1:33" ht="11.25">
      <c r="A160" s="54"/>
      <c r="B160" s="42"/>
      <c r="C160" s="41"/>
      <c r="D160" s="43"/>
      <c r="E160" s="74"/>
      <c r="F160" s="75"/>
      <c r="G160" s="76"/>
      <c r="H160" s="77" t="s">
        <v>91</v>
      </c>
      <c r="I160" s="84"/>
      <c r="J160" s="84">
        <v>6</v>
      </c>
      <c r="K160" s="84">
        <v>7</v>
      </c>
      <c r="L160" s="84">
        <v>1</v>
      </c>
      <c r="M160" s="85">
        <v>2</v>
      </c>
      <c r="N160" s="135">
        <v>16</v>
      </c>
      <c r="P160" s="15"/>
      <c r="Q160" s="42"/>
      <c r="R160" s="187"/>
      <c r="S160" s="72"/>
      <c r="T160" s="70"/>
      <c r="U160" s="71"/>
      <c r="V160" s="72"/>
      <c r="W160" s="70"/>
      <c r="X160" s="71"/>
      <c r="Y160" s="72"/>
      <c r="Z160" s="70"/>
      <c r="AA160" s="73"/>
      <c r="AB160" s="72"/>
      <c r="AC160" s="815"/>
      <c r="AD160" s="816"/>
      <c r="AE160" s="817"/>
      <c r="AF160" s="818"/>
      <c r="AG160" s="819"/>
    </row>
    <row r="161" spans="1:33" ht="11.25">
      <c r="A161" s="54"/>
      <c r="B161" s="42"/>
      <c r="C161" s="41"/>
      <c r="D161" s="43"/>
      <c r="E161" s="74"/>
      <c r="F161" s="75"/>
      <c r="G161" s="76"/>
      <c r="H161" s="77" t="s">
        <v>92</v>
      </c>
      <c r="I161" s="84"/>
      <c r="J161" s="84"/>
      <c r="K161" s="84"/>
      <c r="L161" s="84"/>
      <c r="M161" s="85"/>
      <c r="N161" s="126">
        <v>0</v>
      </c>
      <c r="P161" s="15"/>
      <c r="Q161" s="42"/>
      <c r="R161" s="187"/>
      <c r="S161" s="72"/>
      <c r="T161" s="70"/>
      <c r="U161" s="71"/>
      <c r="V161" s="72"/>
      <c r="W161" s="70"/>
      <c r="X161" s="71"/>
      <c r="Y161" s="72"/>
      <c r="Z161" s="70"/>
      <c r="AA161" s="73"/>
      <c r="AB161" s="72"/>
      <c r="AC161" s="815"/>
      <c r="AD161" s="816"/>
      <c r="AE161" s="817"/>
      <c r="AF161" s="818"/>
      <c r="AG161" s="819"/>
    </row>
    <row r="162" spans="1:33" ht="12" thickBot="1">
      <c r="A162" s="54"/>
      <c r="B162" s="42"/>
      <c r="C162" s="41"/>
      <c r="D162" s="43"/>
      <c r="E162" s="86"/>
      <c r="F162" s="87"/>
      <c r="G162" s="88"/>
      <c r="H162" s="89" t="s">
        <v>93</v>
      </c>
      <c r="I162" s="90"/>
      <c r="J162" s="90"/>
      <c r="K162" s="90"/>
      <c r="L162" s="91"/>
      <c r="M162" s="92"/>
      <c r="N162" s="130">
        <v>0</v>
      </c>
      <c r="O162" s="131"/>
      <c r="P162" s="15"/>
      <c r="Q162" s="42"/>
      <c r="R162" s="187"/>
      <c r="S162" s="72"/>
      <c r="T162" s="70"/>
      <c r="U162" s="71"/>
      <c r="V162" s="72"/>
      <c r="W162" s="70"/>
      <c r="X162" s="71"/>
      <c r="Y162" s="72"/>
      <c r="Z162" s="70"/>
      <c r="AA162" s="73"/>
      <c r="AB162" s="72"/>
      <c r="AC162" s="815"/>
      <c r="AD162" s="816"/>
      <c r="AE162" s="817"/>
      <c r="AF162" s="818"/>
      <c r="AG162" s="819"/>
    </row>
    <row r="163" spans="1:33" ht="12" thickBot="1">
      <c r="A163" s="54"/>
      <c r="B163" s="42"/>
      <c r="C163" s="41"/>
      <c r="D163" s="43"/>
      <c r="E163" s="118"/>
      <c r="F163" s="118"/>
      <c r="G163" s="119"/>
      <c r="H163" s="120"/>
      <c r="I163" s="97"/>
      <c r="J163" s="97"/>
      <c r="K163" s="97"/>
      <c r="L163" s="97"/>
      <c r="M163" s="97"/>
      <c r="N163" s="97"/>
      <c r="O163" s="97"/>
      <c r="P163" s="97"/>
      <c r="Q163" s="97"/>
      <c r="R163" s="187"/>
      <c r="S163" s="72"/>
      <c r="T163" s="70"/>
      <c r="U163" s="71"/>
      <c r="V163" s="72"/>
      <c r="W163" s="70"/>
      <c r="X163" s="71"/>
      <c r="Y163" s="72"/>
      <c r="Z163" s="70"/>
      <c r="AA163" s="73"/>
      <c r="AB163" s="72"/>
      <c r="AC163" s="815"/>
      <c r="AD163" s="816"/>
      <c r="AE163" s="817"/>
      <c r="AF163" s="818"/>
      <c r="AG163" s="819"/>
    </row>
    <row r="164" spans="1:33" ht="12" thickBot="1">
      <c r="A164" s="54"/>
      <c r="B164" s="42"/>
      <c r="C164" s="137" t="s">
        <v>116</v>
      </c>
      <c r="D164" s="139"/>
      <c r="E164" s="44" t="s">
        <v>58</v>
      </c>
      <c r="F164" s="45"/>
      <c r="G164" s="45"/>
      <c r="H164" s="46" t="s">
        <v>86</v>
      </c>
      <c r="I164" s="48">
        <v>30</v>
      </c>
      <c r="J164" s="48">
        <v>34</v>
      </c>
      <c r="K164" s="49">
        <v>29</v>
      </c>
      <c r="L164" s="48">
        <v>25</v>
      </c>
      <c r="M164" s="50">
        <v>26</v>
      </c>
      <c r="N164" s="121">
        <v>144</v>
      </c>
      <c r="O164" s="122" t="s">
        <v>111</v>
      </c>
      <c r="P164" s="15"/>
      <c r="Q164" s="42"/>
      <c r="R164" s="186"/>
      <c r="S164" s="51"/>
      <c r="T164" s="52"/>
      <c r="U164" s="53"/>
      <c r="V164" s="51"/>
      <c r="W164" s="52"/>
      <c r="X164" s="71"/>
      <c r="Y164" s="72"/>
      <c r="Z164" s="70"/>
      <c r="AA164" s="73"/>
      <c r="AB164" s="72"/>
      <c r="AC164" s="815"/>
      <c r="AD164" s="816"/>
      <c r="AE164" s="817"/>
      <c r="AF164" s="818"/>
      <c r="AG164" s="819"/>
    </row>
    <row r="165" spans="1:33" ht="11.25">
      <c r="A165" s="54"/>
      <c r="B165" s="42"/>
      <c r="C165" s="41"/>
      <c r="D165" s="43"/>
      <c r="E165" s="55"/>
      <c r="F165" s="56"/>
      <c r="G165" s="57"/>
      <c r="H165" s="58" t="s">
        <v>87</v>
      </c>
      <c r="I165" s="59">
        <v>5</v>
      </c>
      <c r="J165" s="59">
        <v>4</v>
      </c>
      <c r="K165" s="59">
        <v>3</v>
      </c>
      <c r="L165" s="59">
        <v>2</v>
      </c>
      <c r="M165" s="60">
        <v>2</v>
      </c>
      <c r="N165" s="123">
        <v>16</v>
      </c>
      <c r="O165" s="15"/>
      <c r="P165" s="15"/>
      <c r="Q165" s="42"/>
      <c r="R165" s="186"/>
      <c r="S165" s="51"/>
      <c r="T165" s="52"/>
      <c r="U165" s="53"/>
      <c r="V165" s="51"/>
      <c r="W165" s="52"/>
      <c r="X165" s="71"/>
      <c r="Y165" s="72"/>
      <c r="Z165" s="70"/>
      <c r="AA165" s="73"/>
      <c r="AB165" s="72"/>
      <c r="AC165" s="815"/>
      <c r="AD165" s="816"/>
      <c r="AE165" s="817"/>
      <c r="AF165" s="818"/>
      <c r="AG165" s="819"/>
    </row>
    <row r="166" spans="1:33" ht="11.25">
      <c r="A166" s="54"/>
      <c r="B166" s="42"/>
      <c r="C166" s="41"/>
      <c r="D166" s="43"/>
      <c r="E166" s="61"/>
      <c r="F166" s="62"/>
      <c r="G166" s="63"/>
      <c r="H166" s="64" t="s">
        <v>88</v>
      </c>
      <c r="I166" s="65"/>
      <c r="J166" s="65"/>
      <c r="K166" s="65"/>
      <c r="L166" s="65"/>
      <c r="M166" s="66"/>
      <c r="N166" s="124">
        <v>0</v>
      </c>
      <c r="O166" s="125"/>
      <c r="P166" s="15"/>
      <c r="Q166" s="41"/>
      <c r="S166" s="67"/>
      <c r="U166" s="68"/>
      <c r="V166" s="69"/>
      <c r="W166" s="70"/>
      <c r="X166" s="71"/>
      <c r="Y166" s="72"/>
      <c r="Z166" s="70"/>
      <c r="AA166" s="73"/>
      <c r="AB166" s="72"/>
      <c r="AC166" s="815"/>
      <c r="AD166" s="816"/>
      <c r="AE166" s="817"/>
      <c r="AF166" s="818"/>
      <c r="AG166" s="819"/>
    </row>
    <row r="167" spans="1:33" ht="11.25">
      <c r="A167" s="54"/>
      <c r="B167" s="42"/>
      <c r="C167" s="41"/>
      <c r="D167" s="43"/>
      <c r="E167" s="74"/>
      <c r="F167" s="75"/>
      <c r="G167" s="76"/>
      <c r="H167" s="77" t="s">
        <v>89</v>
      </c>
      <c r="I167" s="78">
        <v>300</v>
      </c>
      <c r="J167" s="78">
        <v>340</v>
      </c>
      <c r="K167" s="78">
        <v>290</v>
      </c>
      <c r="L167" s="79">
        <v>304.875</v>
      </c>
      <c r="M167" s="80">
        <v>264.39</v>
      </c>
      <c r="N167" s="182">
        <v>1499.265</v>
      </c>
      <c r="O167" s="127"/>
      <c r="P167" s="15"/>
      <c r="Q167" s="128"/>
      <c r="S167" s="81"/>
      <c r="U167" s="71"/>
      <c r="V167" s="69"/>
      <c r="W167" s="70"/>
      <c r="X167" s="71"/>
      <c r="Y167" s="72"/>
      <c r="Z167" s="70"/>
      <c r="AA167" s="73"/>
      <c r="AB167" s="72"/>
      <c r="AC167" s="815"/>
      <c r="AD167" s="816"/>
      <c r="AE167" s="817"/>
      <c r="AF167" s="818"/>
      <c r="AG167" s="819"/>
    </row>
    <row r="168" spans="1:33" ht="11.25">
      <c r="A168" s="54"/>
      <c r="B168" s="42"/>
      <c r="C168" s="41"/>
      <c r="D168" s="43"/>
      <c r="E168" s="74"/>
      <c r="F168" s="75"/>
      <c r="G168" s="76"/>
      <c r="H168" s="77" t="s">
        <v>90</v>
      </c>
      <c r="I168" s="82">
        <v>0.2020833333333333</v>
      </c>
      <c r="J168" s="82">
        <v>0.19444444444444445</v>
      </c>
      <c r="K168" s="82">
        <v>0.18958333333333333</v>
      </c>
      <c r="L168" s="82">
        <v>0.19791666666666666</v>
      </c>
      <c r="M168" s="82">
        <v>0.20625</v>
      </c>
      <c r="N168" s="129">
        <v>0.19791666666666666</v>
      </c>
      <c r="P168" s="15"/>
      <c r="Q168" s="42"/>
      <c r="R168" s="187"/>
      <c r="S168" s="72"/>
      <c r="T168" s="70"/>
      <c r="U168" s="71"/>
      <c r="V168" s="72"/>
      <c r="W168" s="70"/>
      <c r="X168" s="71"/>
      <c r="Y168" s="72"/>
      <c r="Z168" s="70"/>
      <c r="AA168" s="73"/>
      <c r="AB168" s="72"/>
      <c r="AC168" s="815"/>
      <c r="AD168" s="816"/>
      <c r="AE168" s="817"/>
      <c r="AF168" s="818"/>
      <c r="AG168" s="819"/>
    </row>
    <row r="169" spans="1:33" ht="11.25">
      <c r="A169" s="54"/>
      <c r="B169" s="42"/>
      <c r="C169" s="41"/>
      <c r="D169" s="43"/>
      <c r="E169" s="74"/>
      <c r="F169" s="75"/>
      <c r="G169" s="76"/>
      <c r="H169" s="77" t="s">
        <v>91</v>
      </c>
      <c r="I169" s="84"/>
      <c r="J169" s="84">
        <v>9</v>
      </c>
      <c r="K169" s="84">
        <v>2</v>
      </c>
      <c r="L169" s="84">
        <v>1</v>
      </c>
      <c r="M169" s="85">
        <v>1</v>
      </c>
      <c r="N169" s="126">
        <v>13</v>
      </c>
      <c r="P169" s="15"/>
      <c r="Q169" s="42"/>
      <c r="R169" s="187"/>
      <c r="S169" s="72"/>
      <c r="T169" s="70"/>
      <c r="U169" s="71"/>
      <c r="V169" s="72"/>
      <c r="W169" s="70"/>
      <c r="X169" s="71"/>
      <c r="Y169" s="72"/>
      <c r="Z169" s="70"/>
      <c r="AA169" s="73"/>
      <c r="AB169" s="72"/>
      <c r="AC169" s="815"/>
      <c r="AD169" s="816"/>
      <c r="AE169" s="817"/>
      <c r="AF169" s="818"/>
      <c r="AG169" s="819"/>
    </row>
    <row r="170" spans="1:33" ht="11.25">
      <c r="A170" s="54"/>
      <c r="B170" s="42"/>
      <c r="C170" s="41"/>
      <c r="D170" s="43"/>
      <c r="E170" s="74"/>
      <c r="F170" s="75"/>
      <c r="G170" s="76"/>
      <c r="H170" s="77" t="s">
        <v>92</v>
      </c>
      <c r="I170" s="84"/>
      <c r="J170" s="84"/>
      <c r="K170" s="84"/>
      <c r="L170" s="84"/>
      <c r="M170" s="85"/>
      <c r="N170" s="126">
        <v>0</v>
      </c>
      <c r="P170" s="15"/>
      <c r="Q170" s="42"/>
      <c r="R170" s="187"/>
      <c r="S170" s="72"/>
      <c r="T170" s="70"/>
      <c r="U170" s="71"/>
      <c r="V170" s="72"/>
      <c r="W170" s="70"/>
      <c r="X170" s="71"/>
      <c r="Y170" s="72"/>
      <c r="Z170" s="70"/>
      <c r="AA170" s="73"/>
      <c r="AB170" s="72"/>
      <c r="AC170" s="815"/>
      <c r="AD170" s="816"/>
      <c r="AE170" s="817"/>
      <c r="AF170" s="818"/>
      <c r="AG170" s="819"/>
    </row>
    <row r="171" spans="1:33" ht="12" thickBot="1">
      <c r="A171" s="54"/>
      <c r="B171" s="42"/>
      <c r="C171" s="41"/>
      <c r="D171" s="43"/>
      <c r="E171" s="86"/>
      <c r="F171" s="87"/>
      <c r="G171" s="88"/>
      <c r="H171" s="89" t="s">
        <v>93</v>
      </c>
      <c r="I171" s="90"/>
      <c r="J171" s="90"/>
      <c r="K171" s="90"/>
      <c r="L171" s="91"/>
      <c r="M171" s="92"/>
      <c r="N171" s="130">
        <v>0</v>
      </c>
      <c r="O171" s="131"/>
      <c r="P171" s="15"/>
      <c r="Q171" s="42"/>
      <c r="R171" s="187"/>
      <c r="S171" s="72"/>
      <c r="T171" s="70"/>
      <c r="U171" s="71"/>
      <c r="V171" s="72"/>
      <c r="W171" s="70"/>
      <c r="X171" s="71"/>
      <c r="Y171" s="72"/>
      <c r="Z171" s="70"/>
      <c r="AA171" s="73"/>
      <c r="AB171" s="72"/>
      <c r="AC171" s="815"/>
      <c r="AD171" s="816"/>
      <c r="AE171" s="817"/>
      <c r="AF171" s="818"/>
      <c r="AG171" s="819"/>
    </row>
    <row r="172" spans="1:33" ht="12" thickBot="1">
      <c r="A172" s="54"/>
      <c r="B172" s="42"/>
      <c r="C172" s="41"/>
      <c r="D172" s="43"/>
      <c r="E172" s="93"/>
      <c r="F172" s="93"/>
      <c r="G172" s="94"/>
      <c r="H172" s="95"/>
      <c r="I172" s="96"/>
      <c r="J172" s="96"/>
      <c r="K172" s="96"/>
      <c r="L172" s="97"/>
      <c r="M172" s="96"/>
      <c r="N172" s="132"/>
      <c r="P172" s="15"/>
      <c r="Q172" s="42"/>
      <c r="R172" s="187"/>
      <c r="S172" s="72"/>
      <c r="T172" s="70"/>
      <c r="U172" s="71"/>
      <c r="V172" s="72"/>
      <c r="W172" s="70"/>
      <c r="X172" s="71"/>
      <c r="Y172" s="72"/>
      <c r="Z172" s="70"/>
      <c r="AA172" s="73"/>
      <c r="AB172" s="72"/>
      <c r="AC172" s="815"/>
      <c r="AD172" s="816"/>
      <c r="AE172" s="817"/>
      <c r="AF172" s="818"/>
      <c r="AG172" s="819"/>
    </row>
    <row r="173" spans="1:33" ht="22.5" thickBot="1">
      <c r="A173" s="54"/>
      <c r="B173" s="42"/>
      <c r="C173" s="137" t="s">
        <v>117</v>
      </c>
      <c r="D173" s="138"/>
      <c r="E173" s="44" t="s">
        <v>57</v>
      </c>
      <c r="F173" s="45"/>
      <c r="G173" s="45"/>
      <c r="H173" s="46" t="s">
        <v>94</v>
      </c>
      <c r="I173" s="49">
        <v>36</v>
      </c>
      <c r="J173" s="48">
        <v>34</v>
      </c>
      <c r="K173" s="49">
        <v>36</v>
      </c>
      <c r="L173" s="49">
        <v>37</v>
      </c>
      <c r="M173" s="49">
        <v>39</v>
      </c>
      <c r="N173" s="47">
        <v>33</v>
      </c>
      <c r="O173" s="49">
        <v>34</v>
      </c>
      <c r="P173" s="98">
        <v>34</v>
      </c>
      <c r="Q173" s="121">
        <v>283</v>
      </c>
      <c r="R173" s="188" t="s">
        <v>95</v>
      </c>
      <c r="T173" s="42"/>
      <c r="U173" s="71"/>
      <c r="V173" s="72"/>
      <c r="W173" s="70"/>
      <c r="X173" s="71"/>
      <c r="Y173" s="72"/>
      <c r="Z173" s="70"/>
      <c r="AA173" s="73"/>
      <c r="AB173" s="72"/>
      <c r="AC173" s="815"/>
      <c r="AD173" s="816"/>
      <c r="AE173" s="817"/>
      <c r="AF173" s="818"/>
      <c r="AG173" s="819"/>
    </row>
    <row r="174" spans="1:33" ht="11.25">
      <c r="A174" s="54"/>
      <c r="B174" s="42"/>
      <c r="C174" s="41"/>
      <c r="D174" s="43"/>
      <c r="E174" s="55"/>
      <c r="F174" s="56"/>
      <c r="G174" s="57"/>
      <c r="H174" s="58" t="s">
        <v>96</v>
      </c>
      <c r="I174" s="59">
        <v>12</v>
      </c>
      <c r="J174" s="59">
        <v>12</v>
      </c>
      <c r="K174" s="59">
        <v>14</v>
      </c>
      <c r="L174" s="59">
        <v>15</v>
      </c>
      <c r="M174" s="59">
        <v>12</v>
      </c>
      <c r="N174" s="59">
        <v>9</v>
      </c>
      <c r="O174" s="59">
        <v>11</v>
      </c>
      <c r="P174" s="99">
        <v>11</v>
      </c>
      <c r="Q174" s="123">
        <v>96</v>
      </c>
      <c r="R174" s="189"/>
      <c r="T174" s="42"/>
      <c r="U174" s="71"/>
      <c r="V174" s="72"/>
      <c r="W174" s="70"/>
      <c r="X174" s="71"/>
      <c r="Y174" s="72"/>
      <c r="Z174" s="70"/>
      <c r="AA174" s="73"/>
      <c r="AB174" s="72"/>
      <c r="AC174" s="815"/>
      <c r="AD174" s="816"/>
      <c r="AE174" s="817"/>
      <c r="AF174" s="818"/>
      <c r="AG174" s="819"/>
    </row>
    <row r="175" spans="1:33" ht="11.25">
      <c r="A175" s="54"/>
      <c r="B175" s="42"/>
      <c r="C175" s="41"/>
      <c r="D175" s="43"/>
      <c r="E175" s="61"/>
      <c r="F175" s="62"/>
      <c r="G175" s="63"/>
      <c r="H175" s="64" t="s">
        <v>97</v>
      </c>
      <c r="I175" s="65">
        <v>13</v>
      </c>
      <c r="J175" s="65">
        <v>11</v>
      </c>
      <c r="K175" s="65">
        <v>16</v>
      </c>
      <c r="L175" s="65">
        <v>15</v>
      </c>
      <c r="M175" s="65">
        <v>16</v>
      </c>
      <c r="N175" s="65">
        <v>9</v>
      </c>
      <c r="O175" s="140">
        <v>11</v>
      </c>
      <c r="P175" s="100">
        <v>9</v>
      </c>
      <c r="Q175" s="124">
        <v>100</v>
      </c>
      <c r="R175" s="190"/>
      <c r="T175" s="41"/>
      <c r="U175" s="71"/>
      <c r="V175" s="72"/>
      <c r="W175" s="70"/>
      <c r="X175" s="71"/>
      <c r="Y175" s="72"/>
      <c r="Z175" s="70"/>
      <c r="AA175" s="73"/>
      <c r="AB175" s="72"/>
      <c r="AC175" s="815"/>
      <c r="AD175" s="816"/>
      <c r="AE175" s="817"/>
      <c r="AF175" s="818"/>
      <c r="AG175" s="819"/>
    </row>
    <row r="176" spans="1:33" ht="11.25">
      <c r="A176" s="54"/>
      <c r="B176" s="42"/>
      <c r="C176" s="41"/>
      <c r="D176" s="43"/>
      <c r="E176" s="74"/>
      <c r="F176" s="75"/>
      <c r="G176" s="76"/>
      <c r="H176" s="77" t="s">
        <v>89</v>
      </c>
      <c r="I176" s="78">
        <v>216</v>
      </c>
      <c r="J176" s="78">
        <v>204</v>
      </c>
      <c r="K176" s="78">
        <v>216</v>
      </c>
      <c r="L176" s="79">
        <v>222</v>
      </c>
      <c r="M176" s="78">
        <v>234</v>
      </c>
      <c r="N176" s="78">
        <v>198</v>
      </c>
      <c r="O176" s="141">
        <v>210.63</v>
      </c>
      <c r="P176" s="101">
        <v>204</v>
      </c>
      <c r="Q176" s="126">
        <v>1704.63</v>
      </c>
      <c r="R176" s="191"/>
      <c r="T176" s="128"/>
      <c r="U176" s="19"/>
      <c r="V176" s="81"/>
      <c r="X176" s="71"/>
      <c r="Y176" s="72"/>
      <c r="Z176" s="70"/>
      <c r="AA176" s="73"/>
      <c r="AB176" s="72"/>
      <c r="AC176" s="815"/>
      <c r="AD176" s="816"/>
      <c r="AE176" s="817"/>
      <c r="AF176" s="818"/>
      <c r="AG176" s="819"/>
    </row>
    <row r="177" spans="1:33" ht="11.25">
      <c r="A177" s="54"/>
      <c r="B177" s="42"/>
      <c r="C177" s="41"/>
      <c r="D177" s="43"/>
      <c r="E177" s="74"/>
      <c r="F177" s="75"/>
      <c r="G177" s="76"/>
      <c r="H177" s="77" t="s">
        <v>90</v>
      </c>
      <c r="I177" s="83">
        <v>0.2659722222222222</v>
      </c>
      <c r="J177" s="83">
        <v>0.25416666666666665</v>
      </c>
      <c r="K177" s="83">
        <v>0.2833333333333333</v>
      </c>
      <c r="L177" s="83">
        <v>0.2673611111111111</v>
      </c>
      <c r="M177" s="83">
        <v>0.2604166666666667</v>
      </c>
      <c r="N177" s="83">
        <v>0.2347222222222222</v>
      </c>
      <c r="O177" s="83">
        <v>0.25</v>
      </c>
      <c r="P177" s="83">
        <v>0.23958333333333334</v>
      </c>
      <c r="Q177" s="133">
        <v>0.2576388888888889</v>
      </c>
      <c r="T177" s="42"/>
      <c r="U177" s="41"/>
      <c r="V177" s="72"/>
      <c r="W177" s="70"/>
      <c r="X177" s="71"/>
      <c r="Y177" s="72"/>
      <c r="Z177" s="70"/>
      <c r="AA177" s="73"/>
      <c r="AB177" s="72"/>
      <c r="AC177" s="815"/>
      <c r="AD177" s="816"/>
      <c r="AE177" s="817"/>
      <c r="AF177" s="818"/>
      <c r="AG177" s="819"/>
    </row>
    <row r="178" spans="1:33" ht="11.25">
      <c r="A178" s="54"/>
      <c r="B178" s="42"/>
      <c r="C178" s="41"/>
      <c r="D178" s="43"/>
      <c r="E178" s="74"/>
      <c r="F178" s="75"/>
      <c r="G178" s="76"/>
      <c r="H178" s="77" t="s">
        <v>91</v>
      </c>
      <c r="I178" s="84"/>
      <c r="J178" s="84">
        <v>8</v>
      </c>
      <c r="K178" s="84">
        <v>5</v>
      </c>
      <c r="L178" s="84">
        <v>3</v>
      </c>
      <c r="M178" s="84">
        <v>2</v>
      </c>
      <c r="N178" s="84">
        <v>3</v>
      </c>
      <c r="O178" s="84">
        <v>1</v>
      </c>
      <c r="P178" s="102">
        <v>2</v>
      </c>
      <c r="Q178" s="126">
        <v>24</v>
      </c>
      <c r="T178" s="42"/>
      <c r="U178" s="41"/>
      <c r="V178" s="72"/>
      <c r="W178" s="70"/>
      <c r="X178" s="71"/>
      <c r="Y178" s="72"/>
      <c r="Z178" s="70"/>
      <c r="AA178" s="73"/>
      <c r="AB178" s="72"/>
      <c r="AC178" s="815"/>
      <c r="AD178" s="816"/>
      <c r="AE178" s="817"/>
      <c r="AF178" s="818"/>
      <c r="AG178" s="819"/>
    </row>
    <row r="179" spans="1:33" ht="11.25">
      <c r="A179" s="54"/>
      <c r="B179" s="42"/>
      <c r="C179" s="41"/>
      <c r="D179" s="43"/>
      <c r="E179" s="74"/>
      <c r="F179" s="75"/>
      <c r="G179" s="76"/>
      <c r="H179" s="77" t="s">
        <v>92</v>
      </c>
      <c r="I179" s="84"/>
      <c r="J179" s="84"/>
      <c r="K179" s="84"/>
      <c r="L179" s="84"/>
      <c r="M179" s="84"/>
      <c r="N179" s="84"/>
      <c r="O179" s="84"/>
      <c r="P179" s="102"/>
      <c r="Q179" s="126">
        <v>0</v>
      </c>
      <c r="T179" s="42"/>
      <c r="U179" s="41"/>
      <c r="V179" s="72"/>
      <c r="W179" s="70"/>
      <c r="X179" s="71"/>
      <c r="Y179" s="72"/>
      <c r="Z179" s="70"/>
      <c r="AA179" s="73"/>
      <c r="AB179" s="72"/>
      <c r="AC179" s="815"/>
      <c r="AD179" s="816"/>
      <c r="AE179" s="817"/>
      <c r="AF179" s="818"/>
      <c r="AG179" s="819"/>
    </row>
    <row r="180" spans="1:33" ht="12" thickBot="1">
      <c r="A180" s="54"/>
      <c r="B180" s="42"/>
      <c r="C180" s="41"/>
      <c r="D180" s="43"/>
      <c r="E180" s="86"/>
      <c r="F180" s="87"/>
      <c r="G180" s="88"/>
      <c r="H180" s="89" t="s">
        <v>93</v>
      </c>
      <c r="I180" s="90"/>
      <c r="J180" s="90"/>
      <c r="K180" s="90"/>
      <c r="L180" s="91"/>
      <c r="M180" s="90"/>
      <c r="N180" s="90"/>
      <c r="O180" s="90"/>
      <c r="P180" s="103"/>
      <c r="Q180" s="130">
        <v>0</v>
      </c>
      <c r="R180" s="192"/>
      <c r="T180" s="42"/>
      <c r="U180" s="41"/>
      <c r="V180" s="72"/>
      <c r="W180" s="70"/>
      <c r="X180" s="71"/>
      <c r="Y180" s="72"/>
      <c r="Z180" s="70"/>
      <c r="AA180" s="73"/>
      <c r="AB180" s="72"/>
      <c r="AC180" s="815"/>
      <c r="AD180" s="816"/>
      <c r="AE180" s="817"/>
      <c r="AF180" s="818"/>
      <c r="AG180" s="819"/>
    </row>
    <row r="181" spans="1:33" ht="12" thickBot="1">
      <c r="A181" s="54"/>
      <c r="B181" s="42"/>
      <c r="C181" s="41"/>
      <c r="D181" s="43"/>
      <c r="E181" s="93"/>
      <c r="F181" s="93"/>
      <c r="G181" s="94"/>
      <c r="H181" s="95"/>
      <c r="I181" s="96"/>
      <c r="J181" s="96"/>
      <c r="K181" s="96"/>
      <c r="L181" s="97"/>
      <c r="M181" s="96"/>
      <c r="N181" s="96"/>
      <c r="O181" s="96"/>
      <c r="P181" s="96"/>
      <c r="Q181" s="132"/>
      <c r="T181" s="42"/>
      <c r="U181" s="41"/>
      <c r="V181" s="72"/>
      <c r="W181" s="70"/>
      <c r="X181" s="71"/>
      <c r="Y181" s="72"/>
      <c r="Z181" s="70"/>
      <c r="AA181" s="73"/>
      <c r="AB181" s="72"/>
      <c r="AC181" s="815"/>
      <c r="AD181" s="816"/>
      <c r="AE181" s="817"/>
      <c r="AF181" s="818"/>
      <c r="AG181" s="819"/>
    </row>
    <row r="182" spans="1:33" ht="22.5" thickBot="1">
      <c r="A182" s="54"/>
      <c r="B182" s="42"/>
      <c r="C182" s="137" t="s">
        <v>117</v>
      </c>
      <c r="D182" s="138"/>
      <c r="E182" s="44" t="s">
        <v>56</v>
      </c>
      <c r="F182" s="45"/>
      <c r="G182" s="45"/>
      <c r="H182" s="46" t="s">
        <v>98</v>
      </c>
      <c r="I182" s="49">
        <v>35</v>
      </c>
      <c r="J182" s="49">
        <v>58</v>
      </c>
      <c r="K182" s="49">
        <v>44</v>
      </c>
      <c r="L182" s="49">
        <v>45</v>
      </c>
      <c r="M182" s="49">
        <v>37</v>
      </c>
      <c r="N182" s="49">
        <v>35</v>
      </c>
      <c r="O182" s="49">
        <v>43</v>
      </c>
      <c r="P182" s="98">
        <v>35</v>
      </c>
      <c r="Q182" s="121">
        <v>332</v>
      </c>
      <c r="R182" s="188" t="s">
        <v>99</v>
      </c>
      <c r="T182" s="42"/>
      <c r="U182" s="41"/>
      <c r="V182" s="72"/>
      <c r="W182" s="70"/>
      <c r="X182" s="71"/>
      <c r="Y182" s="72"/>
      <c r="Z182" s="70"/>
      <c r="AA182" s="73"/>
      <c r="AB182" s="72"/>
      <c r="AC182" s="815"/>
      <c r="AD182" s="816"/>
      <c r="AE182" s="817"/>
      <c r="AF182" s="818"/>
      <c r="AG182" s="819"/>
    </row>
    <row r="183" spans="1:33" ht="11.25">
      <c r="A183" s="54"/>
      <c r="B183" s="42"/>
      <c r="C183" s="41"/>
      <c r="D183" s="43"/>
      <c r="E183" s="55"/>
      <c r="F183" s="56"/>
      <c r="G183" s="57"/>
      <c r="H183" s="58" t="s">
        <v>100</v>
      </c>
      <c r="I183" s="59">
        <v>11</v>
      </c>
      <c r="J183" s="59">
        <v>25</v>
      </c>
      <c r="K183" s="59">
        <v>15</v>
      </c>
      <c r="L183" s="59">
        <v>18</v>
      </c>
      <c r="M183" s="59">
        <v>14</v>
      </c>
      <c r="N183" s="59">
        <v>13</v>
      </c>
      <c r="O183" s="59">
        <v>16</v>
      </c>
      <c r="P183" s="99">
        <v>13</v>
      </c>
      <c r="Q183" s="123">
        <v>125</v>
      </c>
      <c r="R183" s="189"/>
      <c r="T183" s="42"/>
      <c r="U183" s="41"/>
      <c r="V183" s="72"/>
      <c r="W183" s="70"/>
      <c r="X183" s="71"/>
      <c r="Y183" s="72"/>
      <c r="Z183" s="70"/>
      <c r="AA183" s="73"/>
      <c r="AB183" s="72"/>
      <c r="AC183" s="815"/>
      <c r="AD183" s="816"/>
      <c r="AE183" s="817"/>
      <c r="AF183" s="818"/>
      <c r="AG183" s="819"/>
    </row>
    <row r="184" spans="1:33" ht="11.25">
      <c r="A184" s="54"/>
      <c r="B184" s="42"/>
      <c r="C184" s="41"/>
      <c r="D184" s="43"/>
      <c r="E184" s="61"/>
      <c r="F184" s="62"/>
      <c r="G184" s="63"/>
      <c r="H184" s="64" t="s">
        <v>101</v>
      </c>
      <c r="I184" s="65">
        <v>8</v>
      </c>
      <c r="J184" s="65">
        <v>27</v>
      </c>
      <c r="K184" s="65">
        <v>14</v>
      </c>
      <c r="L184" s="65">
        <v>19</v>
      </c>
      <c r="M184" s="65">
        <v>13</v>
      </c>
      <c r="N184" s="65">
        <v>13</v>
      </c>
      <c r="O184" s="140">
        <v>17</v>
      </c>
      <c r="P184" s="100">
        <v>16</v>
      </c>
      <c r="Q184" s="124">
        <v>127</v>
      </c>
      <c r="R184" s="190"/>
      <c r="T184" s="42"/>
      <c r="U184" s="41"/>
      <c r="V184" s="72"/>
      <c r="W184" s="70"/>
      <c r="X184" s="71"/>
      <c r="Y184" s="72"/>
      <c r="Z184" s="70"/>
      <c r="AA184" s="73"/>
      <c r="AB184" s="72"/>
      <c r="AC184" s="815"/>
      <c r="AD184" s="816"/>
      <c r="AE184" s="817"/>
      <c r="AF184" s="818"/>
      <c r="AG184" s="819"/>
    </row>
    <row r="185" spans="1:33" ht="11.25">
      <c r="A185" s="54"/>
      <c r="B185" s="42"/>
      <c r="C185" s="41"/>
      <c r="D185" s="43"/>
      <c r="E185" s="74"/>
      <c r="F185" s="75"/>
      <c r="G185" s="76"/>
      <c r="H185" s="77" t="s">
        <v>89</v>
      </c>
      <c r="I185" s="78">
        <v>210</v>
      </c>
      <c r="J185" s="78">
        <v>348</v>
      </c>
      <c r="K185" s="78">
        <v>264</v>
      </c>
      <c r="L185" s="79">
        <v>270</v>
      </c>
      <c r="M185" s="78">
        <v>222</v>
      </c>
      <c r="N185" s="78">
        <v>210</v>
      </c>
      <c r="O185" s="141">
        <v>266.385</v>
      </c>
      <c r="P185" s="101">
        <v>210</v>
      </c>
      <c r="Q185" s="126">
        <v>2000.385</v>
      </c>
      <c r="R185" s="191"/>
      <c r="T185" s="42"/>
      <c r="U185" s="41"/>
      <c r="V185" s="72"/>
      <c r="W185" s="70"/>
      <c r="X185" s="71"/>
      <c r="Y185" s="72"/>
      <c r="Z185" s="70"/>
      <c r="AA185" s="73"/>
      <c r="AB185" s="72"/>
      <c r="AC185" s="815"/>
      <c r="AD185" s="816"/>
      <c r="AE185" s="817"/>
      <c r="AF185" s="818"/>
      <c r="AG185" s="819"/>
    </row>
    <row r="186" spans="1:33" ht="11.25">
      <c r="A186" s="54"/>
      <c r="B186" s="42"/>
      <c r="C186" s="41"/>
      <c r="D186" s="43"/>
      <c r="E186" s="74"/>
      <c r="F186" s="75"/>
      <c r="G186" s="76"/>
      <c r="H186" s="77" t="s">
        <v>90</v>
      </c>
      <c r="I186" s="83">
        <v>0.25625</v>
      </c>
      <c r="J186" s="83">
        <v>0.2916666666666667</v>
      </c>
      <c r="K186" s="83">
        <v>0.25069444444444444</v>
      </c>
      <c r="L186" s="83">
        <v>0.27291666666666664</v>
      </c>
      <c r="M186" s="83">
        <v>0.2638888888888889</v>
      </c>
      <c r="N186" s="83">
        <v>0.2722222222222222</v>
      </c>
      <c r="O186" s="83">
        <v>0.2625</v>
      </c>
      <c r="P186" s="83">
        <v>0.2791666666666667</v>
      </c>
      <c r="Q186" s="133">
        <v>0.26944444444444443</v>
      </c>
      <c r="T186" s="42"/>
      <c r="U186" s="41"/>
      <c r="V186" s="72"/>
      <c r="W186" s="70"/>
      <c r="X186" s="71"/>
      <c r="Y186" s="72"/>
      <c r="Z186" s="70"/>
      <c r="AA186" s="73"/>
      <c r="AB186" s="72"/>
      <c r="AC186" s="815"/>
      <c r="AD186" s="816"/>
      <c r="AE186" s="817"/>
      <c r="AF186" s="818"/>
      <c r="AG186" s="819"/>
    </row>
    <row r="187" spans="1:33" ht="11.25">
      <c r="A187" s="54"/>
      <c r="B187" s="42"/>
      <c r="C187" s="41"/>
      <c r="D187" s="43"/>
      <c r="E187" s="74"/>
      <c r="F187" s="75"/>
      <c r="G187" s="76"/>
      <c r="H187" s="77" t="s">
        <v>91</v>
      </c>
      <c r="I187" s="84"/>
      <c r="J187" s="416">
        <v>29</v>
      </c>
      <c r="K187" s="84">
        <v>2</v>
      </c>
      <c r="L187" s="84">
        <v>1</v>
      </c>
      <c r="M187" s="84">
        <v>0</v>
      </c>
      <c r="N187" s="84">
        <v>0</v>
      </c>
      <c r="O187" s="84">
        <v>4</v>
      </c>
      <c r="P187" s="102">
        <v>2</v>
      </c>
      <c r="Q187" s="126">
        <v>38</v>
      </c>
      <c r="T187" s="42"/>
      <c r="U187" s="41"/>
      <c r="V187" s="72"/>
      <c r="W187" s="70"/>
      <c r="X187" s="71"/>
      <c r="Y187" s="72"/>
      <c r="Z187" s="70"/>
      <c r="AA187" s="73"/>
      <c r="AB187" s="72"/>
      <c r="AC187" s="815"/>
      <c r="AD187" s="816"/>
      <c r="AE187" s="817"/>
      <c r="AF187" s="818"/>
      <c r="AG187" s="819"/>
    </row>
    <row r="188" spans="1:33" ht="11.25">
      <c r="A188" s="54"/>
      <c r="B188" s="42"/>
      <c r="C188" s="41"/>
      <c r="D188" s="43"/>
      <c r="E188" s="74"/>
      <c r="F188" s="75"/>
      <c r="G188" s="76"/>
      <c r="H188" s="77" t="s">
        <v>92</v>
      </c>
      <c r="I188" s="84"/>
      <c r="J188" s="84"/>
      <c r="K188" s="84"/>
      <c r="L188" s="84"/>
      <c r="M188" s="84"/>
      <c r="N188" s="84"/>
      <c r="O188" s="84"/>
      <c r="P188" s="102"/>
      <c r="Q188" s="126">
        <v>0</v>
      </c>
      <c r="T188" s="42"/>
      <c r="U188" s="41"/>
      <c r="V188" s="72"/>
      <c r="W188" s="70"/>
      <c r="X188" s="71"/>
      <c r="Y188" s="72"/>
      <c r="Z188" s="70"/>
      <c r="AA188" s="73"/>
      <c r="AB188" s="72"/>
      <c r="AC188" s="815"/>
      <c r="AD188" s="816"/>
      <c r="AE188" s="817"/>
      <c r="AF188" s="818"/>
      <c r="AG188" s="819"/>
    </row>
    <row r="189" spans="1:33" ht="33" thickBot="1">
      <c r="A189" s="54"/>
      <c r="B189" s="42"/>
      <c r="C189" s="41"/>
      <c r="D189" s="43"/>
      <c r="E189" s="86"/>
      <c r="F189" s="87"/>
      <c r="G189" s="88"/>
      <c r="H189" s="89" t="s">
        <v>93</v>
      </c>
      <c r="I189" s="90">
        <v>1</v>
      </c>
      <c r="J189" s="90"/>
      <c r="K189" s="90"/>
      <c r="L189" s="91"/>
      <c r="M189" s="90"/>
      <c r="N189" s="90"/>
      <c r="O189" s="90"/>
      <c r="P189" s="103"/>
      <c r="Q189" s="130">
        <v>1</v>
      </c>
      <c r="R189" s="192" t="s">
        <v>102</v>
      </c>
      <c r="T189" s="42"/>
      <c r="U189" s="41"/>
      <c r="V189" s="72"/>
      <c r="W189" s="70"/>
      <c r="X189" s="71"/>
      <c r="Y189" s="72"/>
      <c r="Z189" s="70"/>
      <c r="AA189" s="73"/>
      <c r="AB189" s="72"/>
      <c r="AC189" s="815"/>
      <c r="AD189" s="816"/>
      <c r="AE189" s="817"/>
      <c r="AF189" s="818"/>
      <c r="AG189" s="819"/>
    </row>
    <row r="190" spans="5:24" ht="12" thickBot="1">
      <c r="E190" s="93"/>
      <c r="F190" s="93"/>
      <c r="G190" s="94"/>
      <c r="H190" s="95"/>
      <c r="I190" s="96"/>
      <c r="J190" s="96"/>
      <c r="K190" s="96"/>
      <c r="L190" s="97"/>
      <c r="M190" s="96"/>
      <c r="N190" s="96"/>
      <c r="O190" s="96"/>
      <c r="P190" s="96"/>
      <c r="Q190" s="132"/>
      <c r="T190" s="42"/>
      <c r="U190" s="41"/>
      <c r="V190" s="72"/>
      <c r="W190" s="70"/>
      <c r="X190" s="71"/>
    </row>
    <row r="191" spans="3:24" ht="22.5" thickBot="1">
      <c r="C191" s="137" t="s">
        <v>117</v>
      </c>
      <c r="D191" s="138"/>
      <c r="E191" s="44" t="s">
        <v>55</v>
      </c>
      <c r="F191" s="45"/>
      <c r="G191" s="45"/>
      <c r="H191" s="46" t="s">
        <v>103</v>
      </c>
      <c r="I191" s="49">
        <v>42</v>
      </c>
      <c r="J191" s="49">
        <v>46</v>
      </c>
      <c r="K191" s="49">
        <v>52</v>
      </c>
      <c r="L191" s="49">
        <v>52</v>
      </c>
      <c r="M191" s="179">
        <v>68</v>
      </c>
      <c r="N191" s="49">
        <v>53</v>
      </c>
      <c r="O191" s="49">
        <v>47</v>
      </c>
      <c r="P191" s="98">
        <v>49</v>
      </c>
      <c r="Q191" s="121">
        <v>409</v>
      </c>
      <c r="R191" s="188" t="s">
        <v>104</v>
      </c>
      <c r="T191" s="42"/>
      <c r="U191" s="41"/>
      <c r="V191" s="72"/>
      <c r="W191" s="70"/>
      <c r="X191" s="71"/>
    </row>
    <row r="192" spans="5:24" ht="11.25">
      <c r="E192" s="55"/>
      <c r="F192" s="56"/>
      <c r="G192" s="57"/>
      <c r="H192" s="58" t="s">
        <v>105</v>
      </c>
      <c r="I192" s="59">
        <v>17</v>
      </c>
      <c r="J192" s="59">
        <v>23</v>
      </c>
      <c r="K192" s="59">
        <v>23</v>
      </c>
      <c r="L192" s="59">
        <v>15</v>
      </c>
      <c r="M192" s="59">
        <v>34</v>
      </c>
      <c r="N192" s="59">
        <v>24</v>
      </c>
      <c r="O192" s="59">
        <v>21</v>
      </c>
      <c r="P192" s="99">
        <v>20</v>
      </c>
      <c r="Q192" s="123">
        <v>177</v>
      </c>
      <c r="R192" s="189"/>
      <c r="T192" s="42"/>
      <c r="U192" s="41"/>
      <c r="V192" s="72"/>
      <c r="W192" s="70"/>
      <c r="X192" s="71"/>
    </row>
    <row r="193" spans="5:24" ht="11.25">
      <c r="E193" s="61"/>
      <c r="F193" s="62"/>
      <c r="G193" s="63"/>
      <c r="H193" s="64" t="s">
        <v>106</v>
      </c>
      <c r="I193" s="65">
        <v>20</v>
      </c>
      <c r="J193" s="65">
        <v>23</v>
      </c>
      <c r="K193" s="65">
        <v>25</v>
      </c>
      <c r="L193" s="65">
        <v>18</v>
      </c>
      <c r="M193" s="65">
        <v>37</v>
      </c>
      <c r="N193" s="65">
        <v>24</v>
      </c>
      <c r="O193" s="140">
        <v>24</v>
      </c>
      <c r="P193" s="100">
        <v>23</v>
      </c>
      <c r="Q193" s="124">
        <v>194</v>
      </c>
      <c r="R193" s="190" t="s">
        <v>107</v>
      </c>
      <c r="S193" s="41" t="s">
        <v>108</v>
      </c>
      <c r="U193" s="19"/>
      <c r="V193" s="67" t="s">
        <v>112</v>
      </c>
      <c r="X193" s="68" t="s">
        <v>113</v>
      </c>
    </row>
    <row r="194" spans="5:24" ht="11.25">
      <c r="E194" s="74"/>
      <c r="F194" s="75"/>
      <c r="G194" s="76"/>
      <c r="H194" s="77" t="s">
        <v>89</v>
      </c>
      <c r="I194" s="78">
        <v>252</v>
      </c>
      <c r="J194" s="78">
        <v>276</v>
      </c>
      <c r="K194" s="78">
        <v>312</v>
      </c>
      <c r="L194" s="79">
        <v>312</v>
      </c>
      <c r="M194" s="78">
        <v>408</v>
      </c>
      <c r="N194" s="78">
        <v>318</v>
      </c>
      <c r="O194" s="141">
        <v>287.165</v>
      </c>
      <c r="P194" s="104">
        <v>324.195</v>
      </c>
      <c r="Q194" s="126">
        <v>2489.36</v>
      </c>
      <c r="R194" s="191" t="s">
        <v>109</v>
      </c>
      <c r="S194" s="128" t="s">
        <v>110</v>
      </c>
      <c r="U194" s="19"/>
      <c r="V194" s="81" t="s">
        <v>114</v>
      </c>
      <c r="X194" s="71"/>
    </row>
    <row r="195" spans="5:24" ht="11.25">
      <c r="E195" s="74"/>
      <c r="F195" s="75"/>
      <c r="G195" s="76"/>
      <c r="H195" s="77" t="s">
        <v>90</v>
      </c>
      <c r="I195" s="83">
        <v>0.3659722222222222</v>
      </c>
      <c r="J195" s="83">
        <v>0.31736111111111115</v>
      </c>
      <c r="K195" s="83">
        <v>0.3159722222222222</v>
      </c>
      <c r="L195" s="83">
        <v>0.27152777777777776</v>
      </c>
      <c r="M195" s="83">
        <v>0.3194444444444445</v>
      </c>
      <c r="N195" s="83">
        <v>0.29097222222222224</v>
      </c>
      <c r="O195" s="83">
        <v>0.2972222222222222</v>
      </c>
      <c r="P195" s="134">
        <v>0.2902777777777778</v>
      </c>
      <c r="Q195" s="133">
        <v>0.3076388888888889</v>
      </c>
      <c r="T195" s="42"/>
      <c r="U195" s="41"/>
      <c r="V195" s="72"/>
      <c r="W195" s="70"/>
      <c r="X195" s="71"/>
    </row>
    <row r="196" spans="5:24" ht="11.25">
      <c r="E196" s="74"/>
      <c r="F196" s="75"/>
      <c r="G196" s="76"/>
      <c r="H196" s="77" t="s">
        <v>91</v>
      </c>
      <c r="I196" s="84"/>
      <c r="J196" s="84">
        <v>15</v>
      </c>
      <c r="K196" s="84">
        <v>12</v>
      </c>
      <c r="L196" s="84">
        <v>12</v>
      </c>
      <c r="M196" s="84">
        <v>16</v>
      </c>
      <c r="N196" s="84">
        <v>8</v>
      </c>
      <c r="O196" s="84">
        <v>2</v>
      </c>
      <c r="P196" s="102">
        <v>3</v>
      </c>
      <c r="Q196" s="126">
        <v>68</v>
      </c>
      <c r="T196" s="42"/>
      <c r="U196" s="41"/>
      <c r="V196" s="72"/>
      <c r="W196" s="70"/>
      <c r="X196" s="71"/>
    </row>
    <row r="197" spans="5:24" ht="11.25">
      <c r="E197" s="74"/>
      <c r="F197" s="75"/>
      <c r="G197" s="76"/>
      <c r="H197" s="77" t="s">
        <v>92</v>
      </c>
      <c r="I197" s="84"/>
      <c r="J197" s="84"/>
      <c r="K197" s="84"/>
      <c r="L197" s="84"/>
      <c r="M197" s="84"/>
      <c r="N197" s="84"/>
      <c r="O197" s="84">
        <v>2</v>
      </c>
      <c r="P197" s="102"/>
      <c r="Q197" s="126">
        <v>2</v>
      </c>
      <c r="T197" s="42"/>
      <c r="U197" s="41"/>
      <c r="V197" s="72"/>
      <c r="W197" s="70"/>
      <c r="X197" s="71"/>
    </row>
    <row r="198" spans="5:24" ht="12" thickBot="1">
      <c r="E198" s="86"/>
      <c r="F198" s="87"/>
      <c r="G198" s="88"/>
      <c r="H198" s="89" t="s">
        <v>93</v>
      </c>
      <c r="I198" s="90"/>
      <c r="J198" s="90"/>
      <c r="K198" s="90"/>
      <c r="L198" s="91"/>
      <c r="M198" s="90"/>
      <c r="N198" s="90"/>
      <c r="O198" s="90"/>
      <c r="P198" s="103"/>
      <c r="Q198" s="130">
        <v>0</v>
      </c>
      <c r="T198" s="42"/>
      <c r="U198" s="41"/>
      <c r="V198" s="72"/>
      <c r="W198" s="70"/>
      <c r="X198" s="7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2017-02-09T11:14:06Z</cp:lastPrinted>
  <dcterms:created xsi:type="dcterms:W3CDTF">2012-01-15T15:43:20Z</dcterms:created>
  <dcterms:modified xsi:type="dcterms:W3CDTF">2017-02-12T21:46:16Z</dcterms:modified>
  <cp:category/>
  <cp:version/>
  <cp:contentType/>
  <cp:contentStatus/>
</cp:coreProperties>
</file>