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9720" activeTab="3"/>
  </bookViews>
  <sheets>
    <sheet name="ETAP 1" sheetId="1" r:id="rId1"/>
    <sheet name="ETAP 2" sheetId="2" r:id="rId2"/>
    <sheet name="ETAP 3" sheetId="3" r:id="rId3"/>
    <sheet name="RAZEM" sheetId="4" r:id="rId4"/>
  </sheets>
  <definedNames>
    <definedName name="_xlnm._FilterDatabase" localSheetId="0" hidden="1">'ETAP 1'!$A$6:$O$114</definedName>
    <definedName name="_xlnm.Print_Area" localSheetId="0">'ETAP 1'!$A$1:$O$114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<sst xmlns="http://schemas.openxmlformats.org/spreadsheetml/2006/main" count="3031" uniqueCount="508">
  <si>
    <t>NR Startowy</t>
  </si>
  <si>
    <t>Imię</t>
  </si>
  <si>
    <t>Nazwisko</t>
  </si>
  <si>
    <t>Miejscowość ZiMNaRa</t>
  </si>
  <si>
    <t>Miejscowość</t>
  </si>
  <si>
    <t>Klub Sportowy</t>
  </si>
  <si>
    <t>Płeć</t>
  </si>
  <si>
    <t>Rocznik</t>
  </si>
  <si>
    <t>Kategoria</t>
  </si>
  <si>
    <t>Rodzaj</t>
  </si>
  <si>
    <t>Dystans</t>
  </si>
  <si>
    <t>czas generalnie</t>
  </si>
  <si>
    <t>średnio na 1 km</t>
  </si>
  <si>
    <t>M-ce w kat.</t>
  </si>
  <si>
    <t>Marcin</t>
  </si>
  <si>
    <t>Dobrodzień</t>
  </si>
  <si>
    <t>M</t>
  </si>
  <si>
    <t>M20</t>
  </si>
  <si>
    <t>Bieg</t>
  </si>
  <si>
    <t>Pachuta</t>
  </si>
  <si>
    <t>Opole</t>
  </si>
  <si>
    <t>M30</t>
  </si>
  <si>
    <t>Dobrzeń Wielki</t>
  </si>
  <si>
    <t>M40</t>
  </si>
  <si>
    <t>Marek</t>
  </si>
  <si>
    <t>Lubliniec</t>
  </si>
  <si>
    <t>M50</t>
  </si>
  <si>
    <t>Adam</t>
  </si>
  <si>
    <t>Petryk</t>
  </si>
  <si>
    <t>Lubecko</t>
  </si>
  <si>
    <t>Edmund</t>
  </si>
  <si>
    <t>Koprek</t>
  </si>
  <si>
    <t>Kazimierz</t>
  </si>
  <si>
    <t>Kordziński</t>
  </si>
  <si>
    <t>Tomasz</t>
  </si>
  <si>
    <t>Mariusz</t>
  </si>
  <si>
    <t>K</t>
  </si>
  <si>
    <t>K30</t>
  </si>
  <si>
    <t>Jacek</t>
  </si>
  <si>
    <t>Bosy</t>
  </si>
  <si>
    <t>Piotr</t>
  </si>
  <si>
    <t>K40</t>
  </si>
  <si>
    <t>K50</t>
  </si>
  <si>
    <t>Czesław</t>
  </si>
  <si>
    <t>Bysiec</t>
  </si>
  <si>
    <t>M60</t>
  </si>
  <si>
    <t>STATYSTYKA :</t>
  </si>
  <si>
    <t>w tym :</t>
  </si>
  <si>
    <t>Kapela</t>
  </si>
  <si>
    <t>Fast Foot Opole</t>
  </si>
  <si>
    <t>M-ce</t>
  </si>
  <si>
    <t>Dmowski</t>
  </si>
  <si>
    <t>Aneta</t>
  </si>
  <si>
    <t>Joachim</t>
  </si>
  <si>
    <t>Kurtz</t>
  </si>
  <si>
    <t>Robert</t>
  </si>
  <si>
    <t>Artur</t>
  </si>
  <si>
    <t>Grzegorz</t>
  </si>
  <si>
    <t>Szafarczyk</t>
  </si>
  <si>
    <t>Krzysztof</t>
  </si>
  <si>
    <t>M70</t>
  </si>
  <si>
    <t>Bednorz</t>
  </si>
  <si>
    <t>Świerkle</t>
  </si>
  <si>
    <t>Gwoździany</t>
  </si>
  <si>
    <t>Walkowiak</t>
  </si>
  <si>
    <t>Zawadzkie</t>
  </si>
  <si>
    <t>Ogorzelec</t>
  </si>
  <si>
    <t>Wodarczyk</t>
  </si>
  <si>
    <t>Poczołków</t>
  </si>
  <si>
    <t>Bieg Ku Wolności</t>
  </si>
  <si>
    <t>Damian</t>
  </si>
  <si>
    <t>Łukasz</t>
  </si>
  <si>
    <t>Mika</t>
  </si>
  <si>
    <t>Martin</t>
  </si>
  <si>
    <t>Czyrnia</t>
  </si>
  <si>
    <t>NW</t>
  </si>
  <si>
    <t>Dmowska</t>
  </si>
  <si>
    <t>Renata</t>
  </si>
  <si>
    <t>Alfred</t>
  </si>
  <si>
    <t>Kaczmarek</t>
  </si>
  <si>
    <t>Anna</t>
  </si>
  <si>
    <t>Sławomir</t>
  </si>
  <si>
    <t>Bensz</t>
  </si>
  <si>
    <t>KLER S.A</t>
  </si>
  <si>
    <t>Start/Meta Stadion Miejski</t>
  </si>
  <si>
    <t>BIEG - dystans 10 km</t>
  </si>
  <si>
    <t>NORDIC WALKING - dystans 5 km</t>
  </si>
  <si>
    <t>WKB META Lubliniec</t>
  </si>
  <si>
    <t>Dzieci</t>
  </si>
  <si>
    <t>Natalia</t>
  </si>
  <si>
    <t xml:space="preserve">Michał </t>
  </si>
  <si>
    <t>K20</t>
  </si>
  <si>
    <t>Jarosław</t>
  </si>
  <si>
    <t>Bryła</t>
  </si>
  <si>
    <t>Sieraków Śląski</t>
  </si>
  <si>
    <t>Patrzykowski</t>
  </si>
  <si>
    <t>Bieg Opolski</t>
  </si>
  <si>
    <t>Komprachcice</t>
  </si>
  <si>
    <t>Team Rum</t>
  </si>
  <si>
    <t>Agnieszka</t>
  </si>
  <si>
    <t>Skorupa</t>
  </si>
  <si>
    <t>Dariusz</t>
  </si>
  <si>
    <t>Słodkowski</t>
  </si>
  <si>
    <t>Bartłomiej</t>
  </si>
  <si>
    <t>Kowalczyk</t>
  </si>
  <si>
    <t>Cieśla</t>
  </si>
  <si>
    <t>Rudniki</t>
  </si>
  <si>
    <t>Falstart Rudniki</t>
  </si>
  <si>
    <t>Klaudia</t>
  </si>
  <si>
    <t>Dawid</t>
  </si>
  <si>
    <t>Garcorz</t>
  </si>
  <si>
    <t>Dzielna</t>
  </si>
  <si>
    <t>Zajdel</t>
  </si>
  <si>
    <t>Kamisiński</t>
  </si>
  <si>
    <t>Wojtek</t>
  </si>
  <si>
    <t>Karolina</t>
  </si>
  <si>
    <t>Gucman</t>
  </si>
  <si>
    <t>Katarzyna</t>
  </si>
  <si>
    <t>Szajca</t>
  </si>
  <si>
    <t>Sebastian</t>
  </si>
  <si>
    <t>Kler</t>
  </si>
  <si>
    <t>Mateusz</t>
  </si>
  <si>
    <t xml:space="preserve">Jan </t>
  </si>
  <si>
    <t>Ozimek</t>
  </si>
  <si>
    <t>Daniel</t>
  </si>
  <si>
    <t>Kokot</t>
  </si>
  <si>
    <t>Patryk</t>
  </si>
  <si>
    <t>Leszek</t>
  </si>
  <si>
    <t>Jastrzębski</t>
  </si>
  <si>
    <t>Prudnik</t>
  </si>
  <si>
    <t>Wrzyciel</t>
  </si>
  <si>
    <t>Koszwice</t>
  </si>
  <si>
    <t>Start Koszwice</t>
  </si>
  <si>
    <t>Karina</t>
  </si>
  <si>
    <t>Teodor</t>
  </si>
  <si>
    <t>VIII ZIMNAR , ETAP I</t>
  </si>
  <si>
    <t>b) temperatura : - 3 stopnie, wiatr umiarkowany, północny-północnozachodni. Trasa "biała". Prawdziwie zimowa sceneria, szczególnie na odcinkach leśnych.</t>
  </si>
  <si>
    <t>Andrzej</t>
  </si>
  <si>
    <t>Reichert</t>
  </si>
  <si>
    <t>Ujazd</t>
  </si>
  <si>
    <t>Zawisza Stara Kuznia</t>
  </si>
  <si>
    <t>Bogdan</t>
  </si>
  <si>
    <t>Ciechomski</t>
  </si>
  <si>
    <t>Stara Kuznia</t>
  </si>
  <si>
    <t>Paterak</t>
  </si>
  <si>
    <t>Grodziec</t>
  </si>
  <si>
    <t>Woźniak</t>
  </si>
  <si>
    <t>Przedmość</t>
  </si>
  <si>
    <t>Napieraj</t>
  </si>
  <si>
    <t>Żytniów</t>
  </si>
  <si>
    <t>Baros</t>
  </si>
  <si>
    <t>Twardzik</t>
  </si>
  <si>
    <t>Sadów</t>
  </si>
  <si>
    <t>Mała Pana Zawadzkie</t>
  </si>
  <si>
    <t>Mala Pana Zawadzkie</t>
  </si>
  <si>
    <t>Graca</t>
  </si>
  <si>
    <t>Poznowice</t>
  </si>
  <si>
    <t>Małgorzata</t>
  </si>
  <si>
    <t>Klimowicz-Bodys</t>
  </si>
  <si>
    <t>Wrocław</t>
  </si>
  <si>
    <t>Jakub</t>
  </si>
  <si>
    <t>Strumiński</t>
  </si>
  <si>
    <t>Garus</t>
  </si>
  <si>
    <t>Ruda</t>
  </si>
  <si>
    <t>Grzebieluch</t>
  </si>
  <si>
    <t>Podhrebelny</t>
  </si>
  <si>
    <t>Mafia Team Lubliniec</t>
  </si>
  <si>
    <t>Czok</t>
  </si>
  <si>
    <t>Orange Polska</t>
  </si>
  <si>
    <t>Budny</t>
  </si>
  <si>
    <t>Rassport Active</t>
  </si>
  <si>
    <t>Skoruppa</t>
  </si>
  <si>
    <t>Start Dobrodzień</t>
  </si>
  <si>
    <t>Józef</t>
  </si>
  <si>
    <t>Brol</t>
  </si>
  <si>
    <t>Lisowice</t>
  </si>
  <si>
    <t>Kwietny Bieg</t>
  </si>
  <si>
    <t>Paweł</t>
  </si>
  <si>
    <t>Dominika</t>
  </si>
  <si>
    <t>Kansy</t>
  </si>
  <si>
    <t>Lepsy</t>
  </si>
  <si>
    <t>Antoniów</t>
  </si>
  <si>
    <t>Regina</t>
  </si>
  <si>
    <t>Jendrzej</t>
  </si>
  <si>
    <t>Joanna</t>
  </si>
  <si>
    <t>Grejner</t>
  </si>
  <si>
    <t>Pludry</t>
  </si>
  <si>
    <t>Wiktoria</t>
  </si>
  <si>
    <t>Zbigniew</t>
  </si>
  <si>
    <t>Kiwka</t>
  </si>
  <si>
    <t>Elżbieta</t>
  </si>
  <si>
    <t>Marian</t>
  </si>
  <si>
    <t>Szymon</t>
  </si>
  <si>
    <t>Szafary</t>
  </si>
  <si>
    <t>Foit</t>
  </si>
  <si>
    <t>Jolanta</t>
  </si>
  <si>
    <t>Cecota</t>
  </si>
  <si>
    <t>Kwaśniak</t>
  </si>
  <si>
    <t>Miskowiec</t>
  </si>
  <si>
    <t>Jarosz</t>
  </si>
  <si>
    <t>Denis</t>
  </si>
  <si>
    <t>Kamil</t>
  </si>
  <si>
    <t>Białobrzeski</t>
  </si>
  <si>
    <t>Antoniak</t>
  </si>
  <si>
    <t>Gulski</t>
  </si>
  <si>
    <t>Nawrocki</t>
  </si>
  <si>
    <t>M15</t>
  </si>
  <si>
    <t>Marcel</t>
  </si>
  <si>
    <t>Paskal</t>
  </si>
  <si>
    <t>Hernik</t>
  </si>
  <si>
    <t>Ciasna</t>
  </si>
  <si>
    <t>Kacper</t>
  </si>
  <si>
    <t>Pinkowski</t>
  </si>
  <si>
    <t>Cnota</t>
  </si>
  <si>
    <t>Bartek</t>
  </si>
  <si>
    <t>Wieczorek</t>
  </si>
  <si>
    <t>Jasiński</t>
  </si>
  <si>
    <t>Ziółkowski</t>
  </si>
  <si>
    <t>Norbert</t>
  </si>
  <si>
    <t>Dziwanowski</t>
  </si>
  <si>
    <t>Dłużniak</t>
  </si>
  <si>
    <t>Kotyla</t>
  </si>
  <si>
    <t>Ryba</t>
  </si>
  <si>
    <t>DZIECI - dystans 2 km</t>
  </si>
  <si>
    <t xml:space="preserve"> nr startowy 83 i 87 kara + 5 minut za podbieganie ( na wniosek wychowawczyni)</t>
  </si>
  <si>
    <r>
      <t>c) Kobiet : 17 (5 Bieg + 12</t>
    </r>
    <r>
      <rPr>
        <b/>
        <i/>
        <sz val="9"/>
        <color indexed="30"/>
        <rFont val="Verdana"/>
        <family val="2"/>
      </rPr>
      <t xml:space="preserve"> NW +</t>
    </r>
    <r>
      <rPr>
        <b/>
        <i/>
        <sz val="9"/>
        <color indexed="57"/>
        <rFont val="Verdana"/>
        <family val="2"/>
      </rPr>
      <t xml:space="preserve"> 0 Dzieci</t>
    </r>
    <r>
      <rPr>
        <b/>
        <i/>
        <sz val="9"/>
        <color indexed="10"/>
        <rFont val="Verdana"/>
        <family val="2"/>
      </rPr>
      <t>)</t>
    </r>
  </si>
  <si>
    <t>Strefa Maratonów</t>
  </si>
  <si>
    <t>Dobrodzień ; 17.01.2016 ; godz.11.15/11.30</t>
  </si>
  <si>
    <t>Zespół Placówek Edukacyjnych</t>
  </si>
  <si>
    <t>Łukaszów</t>
  </si>
  <si>
    <t>Kopacki</t>
  </si>
  <si>
    <t>Holak</t>
  </si>
  <si>
    <t>VIII ZIMNAR , ETAP II</t>
  </si>
  <si>
    <t>Przemysław</t>
  </si>
  <si>
    <t>Pietrzak</t>
  </si>
  <si>
    <t>Krapkowice</t>
  </si>
  <si>
    <t>Intersport Opole</t>
  </si>
  <si>
    <t>OSP Gwoździany</t>
  </si>
  <si>
    <t>Kafarski</t>
  </si>
  <si>
    <t>Pacan</t>
  </si>
  <si>
    <t>Ścigocki</t>
  </si>
  <si>
    <t>Strzelce Opolskie</t>
  </si>
  <si>
    <t>OSIR Strzelce Opolskie</t>
  </si>
  <si>
    <t>Aleksy</t>
  </si>
  <si>
    <t>Korbecki</t>
  </si>
  <si>
    <t>Maciejewska</t>
  </si>
  <si>
    <t>Kucharski</t>
  </si>
  <si>
    <t>Piróg</t>
  </si>
  <si>
    <t>Marsolek</t>
  </si>
  <si>
    <t>Kanoza</t>
  </si>
  <si>
    <t>Mirosława</t>
  </si>
  <si>
    <t>b) temperatura : + 2 stopnie, wiatr umiarkowany, południowo-wschodni. Trasa "biała" śliska i miękka po dość intensywnych wieczorno-nocno-porannych opadach śniegu. Odwilż, pod koniec biegu lekka mżawka. Generalnie warunki bardzo trudne do biegania</t>
  </si>
  <si>
    <r>
      <t>a) startujących 78  (41 BIEG  +  27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10 DZIECI</t>
    </r>
    <r>
      <rPr>
        <i/>
        <sz val="9"/>
        <rFont val="Verdana"/>
        <family val="2"/>
      </rPr>
      <t>)</t>
    </r>
  </si>
  <si>
    <r>
      <t>d) średnia wieku w latach : Ogółem 34,35 lat ( 41,44 Bieg ; 31,44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13,10 Dzieci)</t>
    </r>
  </si>
  <si>
    <r>
      <t xml:space="preserve">e) średnia na 1 km BIEG :  Ogółem 4 minuty 53 sekundy , </t>
    </r>
    <r>
      <rPr>
        <i/>
        <sz val="9"/>
        <color indexed="10"/>
        <rFont val="Verdana"/>
        <family val="2"/>
      </rPr>
      <t>w tym Kobiety 5 minut 00 sekund</t>
    </r>
    <r>
      <rPr>
        <i/>
        <sz val="9"/>
        <rFont val="Verdana"/>
        <family val="2"/>
      </rPr>
      <t xml:space="preserve"> ; Mężczyźni 4 minuty 52 sekundy</t>
    </r>
  </si>
  <si>
    <r>
      <t xml:space="preserve">f) średnia na 1 km NW :  Ogółem 9 minut 03 sekundy , </t>
    </r>
    <r>
      <rPr>
        <i/>
        <sz val="9"/>
        <color indexed="10"/>
        <rFont val="Verdana"/>
        <family val="2"/>
      </rPr>
      <t xml:space="preserve">w tym Kobiety 8 minut 54 sekundy </t>
    </r>
    <r>
      <rPr>
        <i/>
        <sz val="9"/>
        <rFont val="Verdana"/>
        <family val="2"/>
      </rPr>
      <t>; Mężczyżni 9 minut 12 sekund</t>
    </r>
  </si>
  <si>
    <r>
      <rPr>
        <i/>
        <sz val="9"/>
        <color indexed="17"/>
        <rFont val="Verdana"/>
        <family val="2"/>
      </rPr>
      <t>g) średnia na 1 km Dzieci :  Ogółem 5 minut 25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Kobiety …nie startowały…</t>
    </r>
  </si>
  <si>
    <t>Pachuta Krzysztof</t>
  </si>
  <si>
    <t>Kapela Marek</t>
  </si>
  <si>
    <t>Wodarczyk Marcin</t>
  </si>
  <si>
    <t>Bednorz Marek</t>
  </si>
  <si>
    <t>Walkowiak Artur</t>
  </si>
  <si>
    <t>Czyrnia Martin</t>
  </si>
  <si>
    <t>Pietrzak Przemysław</t>
  </si>
  <si>
    <t>Gucman Bartłomiej</t>
  </si>
  <si>
    <t>Garcorz Dawid</t>
  </si>
  <si>
    <t>Woźniak Jarosław</t>
  </si>
  <si>
    <t>Baros Daniel</t>
  </si>
  <si>
    <t>Petryk Adam</t>
  </si>
  <si>
    <t>Słodkowski Marek</t>
  </si>
  <si>
    <t>Napieraj Andrzej</t>
  </si>
  <si>
    <t>Reichert Andrzej</t>
  </si>
  <si>
    <t>Dmowska Aneta</t>
  </si>
  <si>
    <t>Dmowski Marek</t>
  </si>
  <si>
    <t>Mika Łukasz</t>
  </si>
  <si>
    <t>Kordziński Kazimierz</t>
  </si>
  <si>
    <t>Czok Krzysztof</t>
  </si>
  <si>
    <t>Jastrzębski Leszek</t>
  </si>
  <si>
    <t>Cieśla Klaudia</t>
  </si>
  <si>
    <t>Grzebieluch Piotr</t>
  </si>
  <si>
    <t>Garus Łukasz</t>
  </si>
  <si>
    <t>Koprek Edmund</t>
  </si>
  <si>
    <t>Kafarski Robert</t>
  </si>
  <si>
    <t>Zajdel Dariusz</t>
  </si>
  <si>
    <t>Paterak Robert</t>
  </si>
  <si>
    <t>Skorupa Agnieszka</t>
  </si>
  <si>
    <t>Pacan Krzysztof</t>
  </si>
  <si>
    <t xml:space="preserve">Ścigocki Jan </t>
  </si>
  <si>
    <t xml:space="preserve">Cieśla Jan </t>
  </si>
  <si>
    <t>Szajca Katarzyna</t>
  </si>
  <si>
    <t>Kowalczyk Józef</t>
  </si>
  <si>
    <t>Patrzykowski Piotr</t>
  </si>
  <si>
    <t>Twardzik Patryk</t>
  </si>
  <si>
    <t>Kurtz Joachim</t>
  </si>
  <si>
    <t>Budny Andrzej</t>
  </si>
  <si>
    <t>Ruda Sławomir</t>
  </si>
  <si>
    <t>Bysiec Czesław</t>
  </si>
  <si>
    <t>Twardzik Grzegorz</t>
  </si>
  <si>
    <t xml:space="preserve">Bensz Michał </t>
  </si>
  <si>
    <t>Kiwka Zbigniew</t>
  </si>
  <si>
    <t>Kiwka Elżbieta</t>
  </si>
  <si>
    <t>Dmowska Natalia</t>
  </si>
  <si>
    <t>Bensz Sławomir</t>
  </si>
  <si>
    <t>Kansy Dominika</t>
  </si>
  <si>
    <t>Szafarczyk Anna</t>
  </si>
  <si>
    <t>Cecota Jolanta</t>
  </si>
  <si>
    <t>Wrzyciel Karina</t>
  </si>
  <si>
    <t>Bensz Karolina</t>
  </si>
  <si>
    <t>Wrzyciel Teodor</t>
  </si>
  <si>
    <t>Dmowski Szymon</t>
  </si>
  <si>
    <t>Miskowiec Tomasz</t>
  </si>
  <si>
    <t>Korbecki Aleksy</t>
  </si>
  <si>
    <t>Grejner Joanna</t>
  </si>
  <si>
    <t>Maciejewska Aneta</t>
  </si>
  <si>
    <t xml:space="preserve">Kucharski Michał </t>
  </si>
  <si>
    <t>Piróg Sebastian</t>
  </si>
  <si>
    <t>Marsolek Mateusz</t>
  </si>
  <si>
    <t>Kaczmarek Alfred</t>
  </si>
  <si>
    <t>Kanoza Katarzyna</t>
  </si>
  <si>
    <t>Zajdel Mirosława</t>
  </si>
  <si>
    <t>Kiwka Marian</t>
  </si>
  <si>
    <t>Lepsy Anna</t>
  </si>
  <si>
    <t>Jendrzej Regina</t>
  </si>
  <si>
    <t>Kotyla Kacper</t>
  </si>
  <si>
    <t>Ziółkowski Dawid</t>
  </si>
  <si>
    <t>Kansy Marcel</t>
  </si>
  <si>
    <t>Garcorz Jakub</t>
  </si>
  <si>
    <t>Kansy Paskal</t>
  </si>
  <si>
    <t>Bryła Robert</t>
  </si>
  <si>
    <t xml:space="preserve">Kopacki Michał </t>
  </si>
  <si>
    <t>Hernik Mateusz</t>
  </si>
  <si>
    <t>Cnota Dawid</t>
  </si>
  <si>
    <t>Ryba Kacper</t>
  </si>
  <si>
    <t>Dziwanowski Norbert</t>
  </si>
  <si>
    <t>VIII ZIMNAR 2015; DOBRODZIEŃ ; 17.01 - 14.02.2016</t>
  </si>
  <si>
    <t>SUMA Etap I-IV</t>
  </si>
  <si>
    <t>dystans</t>
  </si>
  <si>
    <t>42,195 km</t>
  </si>
  <si>
    <t xml:space="preserve">                               ETAP I</t>
  </si>
  <si>
    <t>17.01.2016</t>
  </si>
  <si>
    <t xml:space="preserve">                               ETAP II</t>
  </si>
  <si>
    <t>24.01.2016</t>
  </si>
  <si>
    <t xml:space="preserve">                               ETAP III</t>
  </si>
  <si>
    <t>31.01.2016</t>
  </si>
  <si>
    <t xml:space="preserve">                               ETAP IV</t>
  </si>
  <si>
    <t>07.02.2016</t>
  </si>
  <si>
    <t xml:space="preserve">                               ETAP EPILOG</t>
  </si>
  <si>
    <t>14.02.2016</t>
  </si>
  <si>
    <t>Ukończyli Maraton PK</t>
  </si>
  <si>
    <t>NR</t>
  </si>
  <si>
    <t xml:space="preserve">przewaga nad sąsiadem </t>
  </si>
  <si>
    <t>Strata do leadera</t>
  </si>
  <si>
    <t xml:space="preserve">Suma </t>
  </si>
  <si>
    <t>średnia na 1 km</t>
  </si>
  <si>
    <t>I</t>
  </si>
  <si>
    <t>II</t>
  </si>
  <si>
    <t>III</t>
  </si>
  <si>
    <t>IV</t>
  </si>
  <si>
    <t>E</t>
  </si>
  <si>
    <t>Rodzaj Biegu</t>
  </si>
  <si>
    <t>Klub</t>
  </si>
  <si>
    <t>czas etapu</t>
  </si>
  <si>
    <t>10km</t>
  </si>
  <si>
    <t>10 lub 12,195</t>
  </si>
  <si>
    <t>Szafarczyk Wojtek</t>
  </si>
  <si>
    <t>Kler Sebastian</t>
  </si>
  <si>
    <t>Skoruppa Damian</t>
  </si>
  <si>
    <t>Kamisiński Łukasz</t>
  </si>
  <si>
    <t>Bosy Jacek</t>
  </si>
  <si>
    <t>Podhrebelny Marek</t>
  </si>
  <si>
    <t>Brol Krzysztof</t>
  </si>
  <si>
    <t>Ciechomski Bogdan</t>
  </si>
  <si>
    <t>Kokot Daniel</t>
  </si>
  <si>
    <t>Klimowicz-Bodys Małgorzata</t>
  </si>
  <si>
    <t>Ogorzelec Mariusz</t>
  </si>
  <si>
    <t>Strumiński Jakub</t>
  </si>
  <si>
    <t xml:space="preserve">Graca Jan </t>
  </si>
  <si>
    <t>Ciechomski Paweł</t>
  </si>
  <si>
    <t>Denis Jarosz</t>
  </si>
  <si>
    <t>Kwaśniak Patryk</t>
  </si>
  <si>
    <t>Antoniak Sebastian</t>
  </si>
  <si>
    <t>Grejner Wiktoria</t>
  </si>
  <si>
    <t>Foit Renata</t>
  </si>
  <si>
    <t>Gulski Adam</t>
  </si>
  <si>
    <t>Nawrocki Mariusz</t>
  </si>
  <si>
    <t>Białobrzeski Kamil</t>
  </si>
  <si>
    <t>Łukaszów Piotr</t>
  </si>
  <si>
    <t>Dłużniak Kacper</t>
  </si>
  <si>
    <t>Holak Jakub</t>
  </si>
  <si>
    <t>Wieczorek Bartek</t>
  </si>
  <si>
    <t>Jasiński Jakub</t>
  </si>
  <si>
    <t>Pinkowski Kacper</t>
  </si>
  <si>
    <t>FORMUŁA 3 X 10km + 12,195km</t>
  </si>
  <si>
    <t>VIII</t>
  </si>
  <si>
    <t>2016-Osobostarty ogółem</t>
  </si>
  <si>
    <t>Przebyte km</t>
  </si>
  <si>
    <t xml:space="preserve">średnia etapu BIEG na 1km </t>
  </si>
  <si>
    <t xml:space="preserve">średnia etapu NW na 1km </t>
  </si>
  <si>
    <t xml:space="preserve">średnia etapu DZIECI na 1km </t>
  </si>
  <si>
    <t>Debiutanci w maratonie</t>
  </si>
  <si>
    <t>Nieukończyli etapu</t>
  </si>
  <si>
    <t>w tym             Narciarze</t>
  </si>
  <si>
    <t>VII</t>
  </si>
  <si>
    <t>2015-Osobostarty ogółem</t>
  </si>
  <si>
    <t>Razem 82 osoby startowały przynajmniej 1 raz</t>
  </si>
  <si>
    <t>w tym :        Kobiety (19)</t>
  </si>
  <si>
    <t>(Zawodnik nr 13 startował 1 x Bieg i 1 x NW)</t>
  </si>
  <si>
    <t>Nordic Walking (13)</t>
  </si>
  <si>
    <t>DZIECI (4)</t>
  </si>
  <si>
    <t>VI</t>
  </si>
  <si>
    <t>2014-Osobostarty ogółem</t>
  </si>
  <si>
    <t>Razem 70 osób startowało przynajmniej 1 raz</t>
  </si>
  <si>
    <t>w tym :        Kobiety (10)</t>
  </si>
  <si>
    <t>Nordic Walking (4)</t>
  </si>
  <si>
    <t>Przebiegniete km</t>
  </si>
  <si>
    <t>V</t>
  </si>
  <si>
    <t>2013-Osobostarty ogółem</t>
  </si>
  <si>
    <t>Razem 44 osób startowało przynajmniej 1 raz</t>
  </si>
  <si>
    <t>w tym :        Kobiety (6)</t>
  </si>
  <si>
    <t>Nordic Walking (0)</t>
  </si>
  <si>
    <t xml:space="preserve">średnia etapu na 1km </t>
  </si>
  <si>
    <t>2012-Osobostarty ogółem</t>
  </si>
  <si>
    <t>Razem 43 osób startowało przynajmniej 1 raz</t>
  </si>
  <si>
    <t>w tym :        Kobiety (7)</t>
  </si>
  <si>
    <t>FORMUŁA 6 X 6km + 6,195km</t>
  </si>
  <si>
    <t>2011-Osobostarty ogółem</t>
  </si>
  <si>
    <t>Razem 60 osób startowało przynajmniej 1 raz</t>
  </si>
  <si>
    <t>w tym :        Kobiety (22)</t>
  </si>
  <si>
    <t>Nordic Walking (23)</t>
  </si>
  <si>
    <t>2010-Osobostarty ogółem</t>
  </si>
  <si>
    <t>Razem 73 osób startowało przynajmniej 1 raz</t>
  </si>
  <si>
    <t>w tym :        Kobiety (29)</t>
  </si>
  <si>
    <t>Nordic Walking (30)</t>
  </si>
  <si>
    <t>Na pierwszym etapie 1 osoba jechała na łyżwach (Iwetta Krzywon)</t>
  </si>
  <si>
    <t>2009-Osobostarty ogółem</t>
  </si>
  <si>
    <t>Razem 110 osób startowało przynajmniej 1 raz</t>
  </si>
  <si>
    <t>w tym :        Kobiety (51)</t>
  </si>
  <si>
    <t>Nordic Walking (53)</t>
  </si>
  <si>
    <t>Rekord Trasy (M)</t>
  </si>
  <si>
    <t xml:space="preserve">Świerc Marcin 0:20:16 </t>
  </si>
  <si>
    <t>VII Etap 2009</t>
  </si>
  <si>
    <t>w przeliczeniu na 6 km</t>
  </si>
  <si>
    <t>Rekord Trasy (K)</t>
  </si>
  <si>
    <t>Pilarska Karolina 0:23:45</t>
  </si>
  <si>
    <t>IV Etap 2009</t>
  </si>
  <si>
    <t/>
  </si>
  <si>
    <r>
      <t>a) startujących 92  (48 BIEG  +  27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18 DZIECI</t>
    </r>
    <r>
      <rPr>
        <i/>
        <sz val="9"/>
        <rFont val="Verdana"/>
        <family val="2"/>
      </rPr>
      <t>)</t>
    </r>
  </si>
  <si>
    <r>
      <t>d) średnia wieku w latach : Ogółem 31,90 lat ( 41,36 Bieg ; 28,00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13,06 Dzieci)</t>
    </r>
  </si>
  <si>
    <r>
      <t xml:space="preserve">e) średnia na 1 km BIEG :  Ogółem 5 minut 02 sekundy , </t>
    </r>
    <r>
      <rPr>
        <i/>
        <sz val="9"/>
        <color indexed="10"/>
        <rFont val="Verdana"/>
        <family val="2"/>
      </rPr>
      <t>w tym Kobiety 5 minut 12 sekund</t>
    </r>
    <r>
      <rPr>
        <i/>
        <sz val="9"/>
        <rFont val="Verdana"/>
        <family val="2"/>
      </rPr>
      <t xml:space="preserve"> ; Mężczyźni 5 minut 01 sekunda</t>
    </r>
  </si>
  <si>
    <r>
      <t xml:space="preserve">f) średnia na 1 km NW :  Ogółem 8 minut 56 sekund , </t>
    </r>
    <r>
      <rPr>
        <i/>
        <sz val="9"/>
        <color indexed="10"/>
        <rFont val="Verdana"/>
        <family val="2"/>
      </rPr>
      <t xml:space="preserve">w tym Kobiety 8 minut 59 sekund </t>
    </r>
    <r>
      <rPr>
        <i/>
        <sz val="9"/>
        <rFont val="Verdana"/>
        <family val="2"/>
      </rPr>
      <t>; Mężczyżni 8 minut 53 sekundy</t>
    </r>
  </si>
  <si>
    <r>
      <rPr>
        <i/>
        <sz val="9"/>
        <color indexed="17"/>
        <rFont val="Verdana"/>
        <family val="2"/>
      </rPr>
      <t>g) średnia na 1 km Dzieci :  Ogółem 5 minut 49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Kobiety …nie startowały…</t>
    </r>
  </si>
  <si>
    <t>Dobrodzień ; 24.01.2016 ; godz.11.15/11.30</t>
  </si>
  <si>
    <t>Golczyk</t>
  </si>
  <si>
    <t>VIII ZIMNAR , ETAP III</t>
  </si>
  <si>
    <t>Dobrodzień ; 31.01.2016 ; godz.11.15/11.30</t>
  </si>
  <si>
    <t>Zieliński</t>
  </si>
  <si>
    <t>Rachwalik</t>
  </si>
  <si>
    <t>Stasi Las</t>
  </si>
  <si>
    <t>Serock Biega</t>
  </si>
  <si>
    <t>Michał</t>
  </si>
  <si>
    <t>Flis</t>
  </si>
  <si>
    <t>Przywary</t>
  </si>
  <si>
    <t>Pilarski</t>
  </si>
  <si>
    <t>Błachów</t>
  </si>
  <si>
    <t>Zawiercie</t>
  </si>
  <si>
    <t>Frączek</t>
  </si>
  <si>
    <t>Franz</t>
  </si>
  <si>
    <t>Dylla</t>
  </si>
  <si>
    <t>Tarnów Opolski</t>
  </si>
  <si>
    <t>Radzioch-Zawadzka</t>
  </si>
  <si>
    <t>Bąków</t>
  </si>
  <si>
    <t>Koj</t>
  </si>
  <si>
    <t>Janik</t>
  </si>
  <si>
    <t>Przwary</t>
  </si>
  <si>
    <t>Ewelina i Maria</t>
  </si>
  <si>
    <t>Gawroński</t>
  </si>
  <si>
    <r>
      <t>a) startujących 80  (47 BIEG  +  24</t>
    </r>
    <r>
      <rPr>
        <i/>
        <sz val="9"/>
        <color indexed="30"/>
        <rFont val="Verdana"/>
        <family val="2"/>
      </rPr>
      <t xml:space="preserve"> NW  </t>
    </r>
    <r>
      <rPr>
        <i/>
        <sz val="9"/>
        <color indexed="17"/>
        <rFont val="Verdana"/>
        <family val="2"/>
      </rPr>
      <t>+  9 DZIECI</t>
    </r>
    <r>
      <rPr>
        <i/>
        <sz val="9"/>
        <rFont val="Verdana"/>
        <family val="2"/>
      </rPr>
      <t>)</t>
    </r>
  </si>
  <si>
    <t>b) temperatura : + 4 stopnie, bardzo silny zachodni wiatr. Trasa czarna. Wczorajsze wieczorne i wieczorno-nocne opady śniegu nie spowodowały utrudnień dla zawodników. W porze startu po śniegu nie było już śladu</t>
  </si>
  <si>
    <r>
      <t>d) średnia wieku w latach : Ogółem 35,90 lat ( 41,132 Bieg ; 34,17</t>
    </r>
    <r>
      <rPr>
        <i/>
        <sz val="9"/>
        <color indexed="30"/>
        <rFont val="Verdana"/>
        <family val="2"/>
      </rPr>
      <t xml:space="preserve"> NW i</t>
    </r>
    <r>
      <rPr>
        <i/>
        <sz val="9"/>
        <color indexed="17"/>
        <rFont val="Verdana"/>
        <family val="2"/>
      </rPr>
      <t xml:space="preserve"> 13,22 Dzieci)</t>
    </r>
  </si>
  <si>
    <r>
      <t xml:space="preserve">e) średnia na 1 km BIEG :  Ogółem 4 minuty 47 sekund , </t>
    </r>
    <r>
      <rPr>
        <i/>
        <sz val="9"/>
        <color indexed="10"/>
        <rFont val="Verdana"/>
        <family val="2"/>
      </rPr>
      <t>w tym Kobiety 5 minut 10 sekund</t>
    </r>
    <r>
      <rPr>
        <i/>
        <sz val="9"/>
        <rFont val="Verdana"/>
        <family val="2"/>
      </rPr>
      <t xml:space="preserve"> ; Mężczyźni 5 minut 14 sekund</t>
    </r>
  </si>
  <si>
    <r>
      <t xml:space="preserve">f) średnia na 1 km NW :  Ogółem 8 minut 24 sekundy , </t>
    </r>
    <r>
      <rPr>
        <i/>
        <sz val="9"/>
        <color indexed="10"/>
        <rFont val="Verdana"/>
        <family val="2"/>
      </rPr>
      <t xml:space="preserve">w tym Kobiety 8 minut 38 sekund </t>
    </r>
    <r>
      <rPr>
        <i/>
        <sz val="9"/>
        <rFont val="Verdana"/>
        <family val="2"/>
      </rPr>
      <t>; Mężczyżni 8 minut 05 sekund</t>
    </r>
  </si>
  <si>
    <r>
      <rPr>
        <i/>
        <sz val="9"/>
        <color indexed="17"/>
        <rFont val="Verdana"/>
        <family val="2"/>
      </rPr>
      <t>g) średnia na 1 km Dzieci :  Ogółem 5 minut 26 sekund ,</t>
    </r>
    <r>
      <rPr>
        <i/>
        <sz val="9"/>
        <color indexed="30"/>
        <rFont val="Verdana"/>
        <family val="2"/>
      </rPr>
      <t xml:space="preserve"> </t>
    </r>
    <r>
      <rPr>
        <i/>
        <sz val="9"/>
        <color indexed="10"/>
        <rFont val="Verdana"/>
        <family val="2"/>
      </rPr>
      <t>w tym Kobiety …nie startowały…</t>
    </r>
  </si>
  <si>
    <t>Zieliński Marcin</t>
  </si>
  <si>
    <t>Rachwalik Tomasz</t>
  </si>
  <si>
    <t>Flis Michał</t>
  </si>
  <si>
    <t>Pilarski Tomasz</t>
  </si>
  <si>
    <t>Grzebieluch Kacper</t>
  </si>
  <si>
    <t>Frączek Tomasz</t>
  </si>
  <si>
    <t>Dylla Franz</t>
  </si>
  <si>
    <t>Radzioch-Zawadzka Agnieszka</t>
  </si>
  <si>
    <t>Koj Piotr</t>
  </si>
  <si>
    <t>5 km</t>
  </si>
  <si>
    <t>6,0975 km</t>
  </si>
  <si>
    <t>5 lub 6,0975 km</t>
  </si>
  <si>
    <t>Golczyk Piotr</t>
  </si>
  <si>
    <t>Janik Krzysztof</t>
  </si>
  <si>
    <t>Przywory</t>
  </si>
  <si>
    <t>Zajdel Elżbieta</t>
  </si>
  <si>
    <t>Bednorz Ewelina i Maria</t>
  </si>
  <si>
    <t>2 km</t>
  </si>
  <si>
    <t>Gawroński Przemysław</t>
  </si>
  <si>
    <t>Razem 119 osób startowało przynajmniej 1 raz</t>
  </si>
  <si>
    <t>w tym :        Kobiety (20)</t>
  </si>
  <si>
    <t>(Zawodnik nr 103 (Kotyla Kacper) startował 1 x Dzieci i 1 x NW)</t>
  </si>
  <si>
    <t>Nordic Walking (39)</t>
  </si>
  <si>
    <t>(Zawodnik nr 87 Antoniak Sebastian) startował 1 x Dzieci i 1 x NW)</t>
  </si>
  <si>
    <t>DZIECI (21)</t>
  </si>
  <si>
    <t>(Zawodnik nr 209 Piróg Sebastian) startował 1 x Dzieci i 1 x NW)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</si>
</sst>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h:mm:ss"/>
    <numFmt numFmtId="169" formatCode="[h]:mm:ss;@"/>
    <numFmt numFmtId="170" formatCode="#,##0\ &quot;zł&quot;"/>
    <numFmt numFmtId="171" formatCode="0.000"/>
    <numFmt numFmtId="172" formatCode="#,##0.0"/>
    <numFmt numFmtId="173" formatCode="0.000000"/>
    <numFmt numFmtId="174" formatCode="0.00000"/>
    <numFmt numFmtId="175" formatCode="0.0000"/>
    <numFmt numFmtId="176" formatCode="0.0000000"/>
    <numFmt numFmtId="177" formatCode="h:mm:ss;@"/>
    <numFmt numFmtId="178" formatCode="h:mm;@"/>
    <numFmt numFmtId="179" formatCode="#,##0.000"/>
    <numFmt numFmtId="180" formatCode="#,##0.0000"/>
  </numFmts>
  <fonts count="175">
    <font>
      <sz val="10"/>
      <name val="Arial"/>
      <family val="0"/>
    </font>
    <font>
      <b/>
      <sz val="10"/>
      <name val="Arial CE"/>
      <family val="0"/>
    </font>
    <font>
      <b/>
      <sz val="9"/>
      <name val="Verdana"/>
      <family val="2"/>
    </font>
    <font>
      <b/>
      <sz val="9"/>
      <name val="Arial CE"/>
      <family val="0"/>
    </font>
    <font>
      <b/>
      <sz val="10"/>
      <color indexed="10"/>
      <name val="Arial CE"/>
      <family val="0"/>
    </font>
    <font>
      <i/>
      <sz val="9"/>
      <name val="Verdana"/>
      <family val="2"/>
    </font>
    <font>
      <sz val="10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9"/>
      <color indexed="10"/>
      <name val="Verdana"/>
      <family val="2"/>
    </font>
    <font>
      <i/>
      <sz val="9"/>
      <color indexed="30"/>
      <name val="Verdana"/>
      <family val="2"/>
    </font>
    <font>
      <b/>
      <i/>
      <sz val="9"/>
      <color indexed="30"/>
      <name val="Verdana"/>
      <family val="2"/>
    </font>
    <font>
      <i/>
      <sz val="9"/>
      <color indexed="10"/>
      <name val="Verdana"/>
      <family val="2"/>
    </font>
    <font>
      <i/>
      <sz val="9"/>
      <color indexed="17"/>
      <name val="Verdana"/>
      <family val="2"/>
    </font>
    <font>
      <b/>
      <i/>
      <sz val="9"/>
      <color indexed="57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7"/>
      <name val="Verdana"/>
      <family val="2"/>
    </font>
    <font>
      <sz val="7"/>
      <name val="Verdana"/>
      <family val="2"/>
    </font>
    <font>
      <sz val="10"/>
      <name val="Verdana"/>
      <family val="2"/>
    </font>
    <font>
      <sz val="9"/>
      <name val="Verdana"/>
      <family val="2"/>
    </font>
    <font>
      <i/>
      <sz val="10"/>
      <name val="Verdana"/>
      <family val="2"/>
    </font>
    <font>
      <i/>
      <sz val="8"/>
      <name val="Verdana"/>
      <family val="2"/>
    </font>
    <font>
      <b/>
      <sz val="8"/>
      <color indexed="8"/>
      <name val="Verdana"/>
      <family val="2"/>
    </font>
    <font>
      <b/>
      <i/>
      <sz val="8"/>
      <name val="Verdana"/>
      <family val="2"/>
    </font>
    <font>
      <sz val="8"/>
      <color indexed="8"/>
      <name val="Verdana"/>
      <family val="2"/>
    </font>
    <font>
      <i/>
      <sz val="7"/>
      <name val="Arial"/>
      <family val="2"/>
    </font>
    <font>
      <b/>
      <sz val="8"/>
      <color indexed="10"/>
      <name val="Verdana"/>
      <family val="2"/>
    </font>
    <font>
      <i/>
      <sz val="7"/>
      <name val="Verdana"/>
      <family val="2"/>
    </font>
    <font>
      <b/>
      <sz val="8"/>
      <color indexed="19"/>
      <name val="Verdana"/>
      <family val="2"/>
    </font>
    <font>
      <sz val="7"/>
      <color indexed="10"/>
      <name val="Verdana"/>
      <family val="2"/>
    </font>
    <font>
      <sz val="8"/>
      <color indexed="18"/>
      <name val="Verdana"/>
      <family val="2"/>
    </font>
    <font>
      <b/>
      <sz val="8"/>
      <color indexed="18"/>
      <name val="Verdana"/>
      <family val="2"/>
    </font>
    <font>
      <sz val="8"/>
      <color indexed="12"/>
      <name val="Verdana"/>
      <family val="2"/>
    </font>
    <font>
      <i/>
      <sz val="6"/>
      <name val="Verdana"/>
      <family val="2"/>
    </font>
    <font>
      <i/>
      <sz val="8"/>
      <color indexed="8"/>
      <name val="Verdana"/>
      <family val="2"/>
    </font>
    <font>
      <b/>
      <sz val="8"/>
      <name val="Arial"/>
      <family val="2"/>
    </font>
    <font>
      <i/>
      <sz val="8"/>
      <color indexed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Verdana"/>
      <family val="2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"/>
      <family val="2"/>
    </font>
    <font>
      <b/>
      <sz val="9"/>
      <color indexed="8"/>
      <name val="Arial CE"/>
      <family val="0"/>
    </font>
    <font>
      <b/>
      <sz val="10"/>
      <color indexed="56"/>
      <name val="Arial"/>
      <family val="2"/>
    </font>
    <font>
      <b/>
      <sz val="9"/>
      <color indexed="56"/>
      <name val="Arial CE"/>
      <family val="0"/>
    </font>
    <font>
      <b/>
      <sz val="9"/>
      <color indexed="56"/>
      <name val="Verdana"/>
      <family val="2"/>
    </font>
    <font>
      <sz val="10"/>
      <color indexed="56"/>
      <name val="Arial CE"/>
      <family val="0"/>
    </font>
    <font>
      <b/>
      <sz val="10"/>
      <color indexed="56"/>
      <name val="Arial CE"/>
      <family val="0"/>
    </font>
    <font>
      <sz val="10"/>
      <color indexed="56"/>
      <name val="Arial"/>
      <family val="2"/>
    </font>
    <font>
      <b/>
      <sz val="9"/>
      <color indexed="10"/>
      <name val="Verdana"/>
      <family val="2"/>
    </font>
    <font>
      <b/>
      <sz val="9"/>
      <color indexed="10"/>
      <name val="Arial CE"/>
      <family val="0"/>
    </font>
    <font>
      <b/>
      <sz val="8"/>
      <color indexed="8"/>
      <name val="Arial"/>
      <family val="2"/>
    </font>
    <font>
      <b/>
      <sz val="8"/>
      <color indexed="56"/>
      <name val="Arial"/>
      <family val="2"/>
    </font>
    <font>
      <sz val="9"/>
      <color indexed="56"/>
      <name val="Verdana"/>
      <family val="2"/>
    </font>
    <font>
      <sz val="9"/>
      <color indexed="56"/>
      <name val="Arial CE"/>
      <family val="0"/>
    </font>
    <font>
      <b/>
      <sz val="10"/>
      <color indexed="57"/>
      <name val="Arial CE"/>
      <family val="0"/>
    </font>
    <font>
      <sz val="10"/>
      <color indexed="57"/>
      <name val="Arial CE"/>
      <family val="0"/>
    </font>
    <font>
      <sz val="10"/>
      <color indexed="57"/>
      <name val="Arial"/>
      <family val="2"/>
    </font>
    <font>
      <b/>
      <sz val="9"/>
      <color indexed="57"/>
      <name val="Verdana"/>
      <family val="2"/>
    </font>
    <font>
      <b/>
      <sz val="9"/>
      <color indexed="57"/>
      <name val="Arial CE"/>
      <family val="0"/>
    </font>
    <font>
      <sz val="9"/>
      <color indexed="57"/>
      <name val="Verdana"/>
      <family val="2"/>
    </font>
    <font>
      <sz val="9"/>
      <color indexed="57"/>
      <name val="Arial CE"/>
      <family val="0"/>
    </font>
    <font>
      <i/>
      <sz val="9"/>
      <color indexed="57"/>
      <name val="Verdana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b/>
      <i/>
      <sz val="9"/>
      <color indexed="56"/>
      <name val="Verdana"/>
      <family val="2"/>
    </font>
    <font>
      <sz val="9"/>
      <color indexed="62"/>
      <name val="Verdana"/>
      <family val="2"/>
    </font>
    <font>
      <sz val="10"/>
      <color indexed="10"/>
      <name val="Verdana"/>
      <family val="2"/>
    </font>
    <font>
      <sz val="9"/>
      <color indexed="10"/>
      <name val="Verdana"/>
      <family val="2"/>
    </font>
    <font>
      <sz val="8"/>
      <color indexed="10"/>
      <name val="Verdana"/>
      <family val="2"/>
    </font>
    <font>
      <sz val="10"/>
      <color indexed="62"/>
      <name val="Verdana"/>
      <family val="2"/>
    </font>
    <font>
      <sz val="8"/>
      <color indexed="62"/>
      <name val="Verdana"/>
      <family val="2"/>
    </font>
    <font>
      <sz val="10"/>
      <color indexed="57"/>
      <name val="Verdana"/>
      <family val="2"/>
    </font>
    <font>
      <sz val="8"/>
      <color indexed="57"/>
      <name val="Verdana"/>
      <family val="2"/>
    </font>
    <font>
      <b/>
      <sz val="10"/>
      <color indexed="57"/>
      <name val="Verdana"/>
      <family val="2"/>
    </font>
    <font>
      <b/>
      <i/>
      <sz val="10"/>
      <color indexed="57"/>
      <name val="Verdana"/>
      <family val="2"/>
    </font>
    <font>
      <b/>
      <sz val="8"/>
      <color indexed="56"/>
      <name val="Verdana"/>
      <family val="2"/>
    </font>
    <font>
      <sz val="8"/>
      <color indexed="56"/>
      <name val="Verdana"/>
      <family val="2"/>
    </font>
    <font>
      <b/>
      <sz val="8"/>
      <color indexed="17"/>
      <name val="Verdana"/>
      <family val="2"/>
    </font>
    <font>
      <sz val="8"/>
      <color indexed="17"/>
      <name val="Verdana"/>
      <family val="2"/>
    </font>
    <font>
      <b/>
      <sz val="7"/>
      <color indexed="56"/>
      <name val="Verdana"/>
      <family val="2"/>
    </font>
    <font>
      <b/>
      <sz val="7"/>
      <color indexed="19"/>
      <name val="Verdana"/>
      <family val="2"/>
    </font>
    <font>
      <sz val="8"/>
      <name val="Segoe UI"/>
      <family val="2"/>
    </font>
    <font>
      <b/>
      <sz val="10"/>
      <name val="Arial"/>
      <family val="2"/>
    </font>
    <font>
      <sz val="10"/>
      <color indexed="8"/>
      <name val="Verdan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Verdana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b/>
      <sz val="10"/>
      <color theme="1"/>
      <name val="Arial"/>
      <family val="2"/>
    </font>
    <font>
      <b/>
      <sz val="9"/>
      <color theme="1"/>
      <name val="Arial CE"/>
      <family val="0"/>
    </font>
    <font>
      <i/>
      <sz val="9"/>
      <color rgb="FF0070C0"/>
      <name val="Verdana"/>
      <family val="2"/>
    </font>
    <font>
      <b/>
      <sz val="10"/>
      <color theme="3"/>
      <name val="Arial"/>
      <family val="2"/>
    </font>
    <font>
      <b/>
      <sz val="9"/>
      <color theme="3"/>
      <name val="Arial CE"/>
      <family val="0"/>
    </font>
    <font>
      <b/>
      <sz val="9"/>
      <color theme="3"/>
      <name val="Verdana"/>
      <family val="2"/>
    </font>
    <font>
      <sz val="10"/>
      <color theme="3"/>
      <name val="Arial CE"/>
      <family val="0"/>
    </font>
    <font>
      <b/>
      <sz val="10"/>
      <color theme="3"/>
      <name val="Arial CE"/>
      <family val="0"/>
    </font>
    <font>
      <sz val="10"/>
      <color theme="3"/>
      <name val="Arial"/>
      <family val="2"/>
    </font>
    <font>
      <b/>
      <sz val="9"/>
      <color rgb="FFFF0000"/>
      <name val="Verdana"/>
      <family val="2"/>
    </font>
    <font>
      <b/>
      <sz val="9"/>
      <color rgb="FFFF0000"/>
      <name val="Arial CE"/>
      <family val="0"/>
    </font>
    <font>
      <b/>
      <sz val="10"/>
      <color rgb="FFFF0000"/>
      <name val="Arial CE"/>
      <family val="0"/>
    </font>
    <font>
      <b/>
      <sz val="8"/>
      <color theme="1"/>
      <name val="Arial"/>
      <family val="2"/>
    </font>
    <font>
      <b/>
      <sz val="8"/>
      <color theme="3"/>
      <name val="Arial"/>
      <family val="2"/>
    </font>
    <font>
      <sz val="9"/>
      <color theme="3"/>
      <name val="Verdana"/>
      <family val="2"/>
    </font>
    <font>
      <sz val="9"/>
      <color theme="3"/>
      <name val="Arial CE"/>
      <family val="0"/>
    </font>
    <font>
      <b/>
      <sz val="10"/>
      <color theme="6" tint="-0.24997000396251678"/>
      <name val="Arial CE"/>
      <family val="0"/>
    </font>
    <font>
      <sz val="10"/>
      <color theme="6" tint="-0.24997000396251678"/>
      <name val="Arial CE"/>
      <family val="0"/>
    </font>
    <font>
      <sz val="10"/>
      <color theme="6" tint="-0.24997000396251678"/>
      <name val="Arial"/>
      <family val="2"/>
    </font>
    <font>
      <b/>
      <sz val="9"/>
      <color theme="6" tint="-0.24997000396251678"/>
      <name val="Verdana"/>
      <family val="2"/>
    </font>
    <font>
      <b/>
      <sz val="9"/>
      <color theme="6" tint="-0.24997000396251678"/>
      <name val="Arial CE"/>
      <family val="0"/>
    </font>
    <font>
      <sz val="9"/>
      <color theme="6" tint="-0.24997000396251678"/>
      <name val="Verdana"/>
      <family val="2"/>
    </font>
    <font>
      <sz val="9"/>
      <color theme="6" tint="-0.24997000396251678"/>
      <name val="Arial CE"/>
      <family val="0"/>
    </font>
    <font>
      <i/>
      <sz val="9"/>
      <color theme="6" tint="-0.24997000396251678"/>
      <name val="Verdana"/>
      <family val="2"/>
    </font>
    <font>
      <b/>
      <sz val="10"/>
      <color theme="6" tint="-0.24997000396251678"/>
      <name val="Arial"/>
      <family val="2"/>
    </font>
    <font>
      <b/>
      <sz val="8"/>
      <color theme="6" tint="-0.24997000396251678"/>
      <name val="Arial"/>
      <family val="2"/>
    </font>
    <font>
      <b/>
      <i/>
      <sz val="9"/>
      <color theme="3"/>
      <name val="Verdana"/>
      <family val="2"/>
    </font>
    <font>
      <sz val="9"/>
      <color theme="4" tint="-0.24997000396251678"/>
      <name val="Verdana"/>
      <family val="2"/>
    </font>
    <font>
      <sz val="10"/>
      <color rgb="FFFF0000"/>
      <name val="Verdana"/>
      <family val="2"/>
    </font>
    <font>
      <sz val="9"/>
      <color rgb="FFFF0000"/>
      <name val="Verdana"/>
      <family val="2"/>
    </font>
    <font>
      <sz val="8"/>
      <color rgb="FFFF0000"/>
      <name val="Verdana"/>
      <family val="2"/>
    </font>
    <font>
      <sz val="10"/>
      <color theme="4"/>
      <name val="Verdana"/>
      <family val="2"/>
    </font>
    <font>
      <sz val="9"/>
      <color theme="4"/>
      <name val="Verdana"/>
      <family val="2"/>
    </font>
    <font>
      <sz val="8"/>
      <color theme="4"/>
      <name val="Verdana"/>
      <family val="2"/>
    </font>
    <font>
      <sz val="10"/>
      <color theme="6" tint="-0.24997000396251678"/>
      <name val="Verdana"/>
      <family val="2"/>
    </font>
    <font>
      <sz val="8"/>
      <color theme="6" tint="-0.24997000396251678"/>
      <name val="Verdana"/>
      <family val="2"/>
    </font>
    <font>
      <b/>
      <sz val="10"/>
      <color theme="6" tint="-0.24997000396251678"/>
      <name val="Verdana"/>
      <family val="2"/>
    </font>
    <font>
      <b/>
      <i/>
      <sz val="10"/>
      <color theme="6" tint="-0.24997000396251678"/>
      <name val="Verdana"/>
      <family val="2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theme="6" tint="-0.4999699890613556"/>
      <name val="Verdana"/>
      <family val="2"/>
    </font>
    <font>
      <sz val="8"/>
      <color theme="6" tint="-0.4999699890613556"/>
      <name val="Verdana"/>
      <family val="2"/>
    </font>
    <font>
      <b/>
      <sz val="8"/>
      <color rgb="FF002060"/>
      <name val="Verdana"/>
      <family val="2"/>
    </font>
    <font>
      <b/>
      <sz val="7"/>
      <color theme="3"/>
      <name val="Verdana"/>
      <family val="2"/>
    </font>
    <font>
      <b/>
      <sz val="7"/>
      <color rgb="FF808000"/>
      <name val="Verdana"/>
      <family val="2"/>
    </font>
    <font>
      <b/>
      <sz val="8"/>
      <color rgb="FF808000"/>
      <name val="Verdana"/>
      <family val="2"/>
    </font>
    <font>
      <sz val="8"/>
      <color theme="1"/>
      <name val="Verdana"/>
      <family val="2"/>
    </font>
    <font>
      <b/>
      <sz val="8"/>
      <color rgb="FFFF0000"/>
      <name val="Verdana"/>
      <family val="2"/>
    </font>
    <font>
      <sz val="10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5" fillId="2" borderId="0" applyNumberFormat="0" applyBorder="0" applyAlignment="0" applyProtection="0"/>
    <xf numFmtId="0" fontId="105" fillId="3" borderId="0" applyNumberFormat="0" applyBorder="0" applyAlignment="0" applyProtection="0"/>
    <xf numFmtId="0" fontId="105" fillId="4" borderId="0" applyNumberFormat="0" applyBorder="0" applyAlignment="0" applyProtection="0"/>
    <xf numFmtId="0" fontId="105" fillId="5" borderId="0" applyNumberFormat="0" applyBorder="0" applyAlignment="0" applyProtection="0"/>
    <xf numFmtId="0" fontId="105" fillId="6" borderId="0" applyNumberFormat="0" applyBorder="0" applyAlignment="0" applyProtection="0"/>
    <xf numFmtId="0" fontId="105" fillId="7" borderId="0" applyNumberFormat="0" applyBorder="0" applyAlignment="0" applyProtection="0"/>
    <xf numFmtId="0" fontId="105" fillId="8" borderId="0" applyNumberFormat="0" applyBorder="0" applyAlignment="0" applyProtection="0"/>
    <xf numFmtId="0" fontId="105" fillId="9" borderId="0" applyNumberFormat="0" applyBorder="0" applyAlignment="0" applyProtection="0"/>
    <xf numFmtId="0" fontId="105" fillId="10" borderId="0" applyNumberFormat="0" applyBorder="0" applyAlignment="0" applyProtection="0"/>
    <xf numFmtId="0" fontId="105" fillId="11" borderId="0" applyNumberFormat="0" applyBorder="0" applyAlignment="0" applyProtection="0"/>
    <xf numFmtId="0" fontId="105" fillId="12" borderId="0" applyNumberFormat="0" applyBorder="0" applyAlignment="0" applyProtection="0"/>
    <xf numFmtId="0" fontId="105" fillId="13" borderId="0" applyNumberFormat="0" applyBorder="0" applyAlignment="0" applyProtection="0"/>
    <xf numFmtId="0" fontId="106" fillId="14" borderId="0" applyNumberFormat="0" applyBorder="0" applyAlignment="0" applyProtection="0"/>
    <xf numFmtId="0" fontId="106" fillId="15" borderId="0" applyNumberFormat="0" applyBorder="0" applyAlignment="0" applyProtection="0"/>
    <xf numFmtId="0" fontId="106" fillId="10" borderId="0" applyNumberFormat="0" applyBorder="0" applyAlignment="0" applyProtection="0"/>
    <xf numFmtId="0" fontId="106" fillId="16" borderId="0" applyNumberFormat="0" applyBorder="0" applyAlignment="0" applyProtection="0"/>
    <xf numFmtId="0" fontId="106" fillId="17" borderId="0" applyNumberFormat="0" applyBorder="0" applyAlignment="0" applyProtection="0"/>
    <xf numFmtId="0" fontId="106" fillId="18" borderId="0" applyNumberFormat="0" applyBorder="0" applyAlignment="0" applyProtection="0"/>
    <xf numFmtId="0" fontId="106" fillId="19" borderId="0" applyNumberFormat="0" applyBorder="0" applyAlignment="0" applyProtection="0"/>
    <xf numFmtId="0" fontId="106" fillId="20" borderId="0" applyNumberFormat="0" applyBorder="0" applyAlignment="0" applyProtection="0"/>
    <xf numFmtId="0" fontId="106" fillId="21" borderId="0" applyNumberFormat="0" applyBorder="0" applyAlignment="0" applyProtection="0"/>
    <xf numFmtId="0" fontId="106" fillId="22" borderId="0" applyNumberFormat="0" applyBorder="0" applyAlignment="0" applyProtection="0"/>
    <xf numFmtId="0" fontId="106" fillId="23" borderId="0" applyNumberFormat="0" applyBorder="0" applyAlignment="0" applyProtection="0"/>
    <xf numFmtId="0" fontId="106" fillId="24" borderId="0" applyNumberFormat="0" applyBorder="0" applyAlignment="0" applyProtection="0"/>
    <xf numFmtId="0" fontId="107" fillId="25" borderId="1" applyNumberFormat="0" applyAlignment="0" applyProtection="0"/>
    <xf numFmtId="0" fontId="108" fillId="26" borderId="2" applyNumberFormat="0" applyAlignment="0" applyProtection="0"/>
    <xf numFmtId="0" fontId="10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10" fillId="0" borderId="3" applyNumberFormat="0" applyFill="0" applyAlignment="0" applyProtection="0"/>
    <xf numFmtId="0" fontId="111" fillId="28" borderId="4" applyNumberFormat="0" applyAlignment="0" applyProtection="0"/>
    <xf numFmtId="0" fontId="112" fillId="0" borderId="5" applyNumberFormat="0" applyFill="0" applyAlignment="0" applyProtection="0"/>
    <xf numFmtId="0" fontId="113" fillId="0" borderId="6" applyNumberFormat="0" applyFill="0" applyAlignment="0" applyProtection="0"/>
    <xf numFmtId="0" fontId="114" fillId="0" borderId="7" applyNumberFormat="0" applyFill="0" applyAlignment="0" applyProtection="0"/>
    <xf numFmtId="0" fontId="114" fillId="0" borderId="0" applyNumberFormat="0" applyFill="0" applyBorder="0" applyAlignment="0" applyProtection="0"/>
    <xf numFmtId="0" fontId="11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6" fillId="0" borderId="0">
      <alignment/>
      <protection/>
    </xf>
    <xf numFmtId="0" fontId="0" fillId="0" borderId="0">
      <alignment/>
      <protection/>
    </xf>
    <xf numFmtId="0" fontId="117" fillId="26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8" fillId="0" borderId="8" applyNumberFormat="0" applyFill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2" fillId="31" borderId="0" applyNumberFormat="0" applyBorder="0" applyAlignment="0" applyProtection="0"/>
  </cellStyleXfs>
  <cellXfs count="9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21" fontId="0" fillId="0" borderId="0" xfId="0" applyNumberFormat="1" applyFill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123" fillId="0" borderId="13" xfId="0" applyFont="1" applyFill="1" applyBorder="1" applyAlignment="1" quotePrefix="1">
      <alignment horizontal="right" wrapText="1"/>
    </xf>
    <xf numFmtId="0" fontId="123" fillId="0" borderId="14" xfId="0" applyFont="1" applyFill="1" applyBorder="1" applyAlignment="1">
      <alignment horizontal="center" wrapText="1"/>
    </xf>
    <xf numFmtId="0" fontId="123" fillId="0" borderId="14" xfId="0" applyFont="1" applyFill="1" applyBorder="1" applyAlignment="1">
      <alignment wrapText="1"/>
    </xf>
    <xf numFmtId="21" fontId="123" fillId="0" borderId="14" xfId="0" applyNumberFormat="1" applyFont="1" applyFill="1" applyBorder="1" applyAlignment="1">
      <alignment horizontal="center" wrapText="1"/>
    </xf>
    <xf numFmtId="21" fontId="124" fillId="0" borderId="14" xfId="0" applyNumberFormat="1" applyFont="1" applyFill="1" applyBorder="1" applyAlignment="1">
      <alignment/>
    </xf>
    <xf numFmtId="0" fontId="125" fillId="0" borderId="0" xfId="0" applyFont="1" applyFill="1" applyAlignment="1">
      <alignment/>
    </xf>
    <xf numFmtId="0" fontId="123" fillId="0" borderId="15" xfId="0" applyFont="1" applyFill="1" applyBorder="1" applyAlignment="1" quotePrefix="1">
      <alignment horizontal="right" wrapText="1"/>
    </xf>
    <xf numFmtId="0" fontId="123" fillId="0" borderId="16" xfId="0" applyFont="1" applyFill="1" applyBorder="1" applyAlignment="1">
      <alignment horizontal="center" wrapText="1"/>
    </xf>
    <xf numFmtId="0" fontId="123" fillId="0" borderId="16" xfId="0" applyFont="1" applyFill="1" applyBorder="1" applyAlignment="1">
      <alignment wrapText="1"/>
    </xf>
    <xf numFmtId="21" fontId="123" fillId="0" borderId="16" xfId="0" applyNumberFormat="1" applyFont="1" applyFill="1" applyBorder="1" applyAlignment="1">
      <alignment horizontal="center" wrapText="1"/>
    </xf>
    <xf numFmtId="21" fontId="124" fillId="0" borderId="16" xfId="0" applyNumberFormat="1" applyFont="1" applyFill="1" applyBorder="1" applyAlignment="1">
      <alignment/>
    </xf>
    <xf numFmtId="0" fontId="123" fillId="0" borderId="17" xfId="0" applyFont="1" applyFill="1" applyBorder="1" applyAlignment="1">
      <alignment wrapText="1"/>
    </xf>
    <xf numFmtId="0" fontId="125" fillId="0" borderId="18" xfId="0" applyFont="1" applyFill="1" applyBorder="1" applyAlignment="1">
      <alignment/>
    </xf>
    <xf numFmtId="0" fontId="125" fillId="0" borderId="0" xfId="0" applyFont="1" applyFill="1" applyBorder="1" applyAlignment="1">
      <alignment/>
    </xf>
    <xf numFmtId="0" fontId="123" fillId="0" borderId="19" xfId="0" applyFont="1" applyFill="1" applyBorder="1" applyAlignment="1" quotePrefix="1">
      <alignment horizontal="right" wrapText="1"/>
    </xf>
    <xf numFmtId="0" fontId="123" fillId="0" borderId="20" xfId="0" applyFont="1" applyFill="1" applyBorder="1" applyAlignment="1">
      <alignment horizontal="center" wrapText="1"/>
    </xf>
    <xf numFmtId="0" fontId="123" fillId="0" borderId="20" xfId="0" applyFont="1" applyFill="1" applyBorder="1" applyAlignment="1">
      <alignment wrapText="1"/>
    </xf>
    <xf numFmtId="0" fontId="123" fillId="0" borderId="21" xfId="0" applyFont="1" applyFill="1" applyBorder="1" applyAlignment="1">
      <alignment wrapText="1"/>
    </xf>
    <xf numFmtId="0" fontId="126" fillId="0" borderId="22" xfId="0" applyFont="1" applyFill="1" applyBorder="1" applyAlignment="1">
      <alignment/>
    </xf>
    <xf numFmtId="46" fontId="126" fillId="0" borderId="23" xfId="0" applyNumberFormat="1" applyFont="1" applyFill="1" applyBorder="1" applyAlignment="1">
      <alignment/>
    </xf>
    <xf numFmtId="21" fontId="127" fillId="0" borderId="23" xfId="0" applyNumberFormat="1" applyFont="1" applyFill="1" applyBorder="1" applyAlignment="1">
      <alignment/>
    </xf>
    <xf numFmtId="21" fontId="123" fillId="0" borderId="20" xfId="0" applyNumberFormat="1" applyFont="1" applyFill="1" applyBorder="1" applyAlignment="1">
      <alignment horizontal="center" wrapText="1"/>
    </xf>
    <xf numFmtId="21" fontId="124" fillId="0" borderId="20" xfId="0" applyNumberFormat="1" applyFont="1" applyFill="1" applyBorder="1" applyAlignment="1">
      <alignment/>
    </xf>
    <xf numFmtId="0" fontId="123" fillId="0" borderId="24" xfId="0" applyFont="1" applyFill="1" applyBorder="1" applyAlignment="1">
      <alignment horizontal="center" wrapText="1"/>
    </xf>
    <xf numFmtId="0" fontId="123" fillId="0" borderId="24" xfId="0" applyFont="1" applyFill="1" applyBorder="1" applyAlignment="1">
      <alignment wrapText="1"/>
    </xf>
    <xf numFmtId="0" fontId="128" fillId="0" borderId="0" xfId="0" applyFont="1" applyFill="1" applyBorder="1" applyAlignment="1">
      <alignment horizontal="left"/>
    </xf>
    <xf numFmtId="0" fontId="123" fillId="0" borderId="25" xfId="0" applyFont="1" applyFill="1" applyBorder="1" applyAlignment="1">
      <alignment wrapText="1"/>
    </xf>
    <xf numFmtId="0" fontId="129" fillId="0" borderId="22" xfId="0" applyFont="1" applyFill="1" applyBorder="1" applyAlignment="1">
      <alignment/>
    </xf>
    <xf numFmtId="46" fontId="129" fillId="0" borderId="23" xfId="0" applyNumberFormat="1" applyFont="1" applyFill="1" applyBorder="1" applyAlignment="1">
      <alignment/>
    </xf>
    <xf numFmtId="21" fontId="130" fillId="0" borderId="23" xfId="0" applyNumberFormat="1" applyFont="1" applyFill="1" applyBorder="1" applyAlignment="1">
      <alignment/>
    </xf>
    <xf numFmtId="0" fontId="131" fillId="0" borderId="10" xfId="0" applyFont="1" applyFill="1" applyBorder="1" applyAlignment="1">
      <alignment horizontal="center" wrapText="1"/>
    </xf>
    <xf numFmtId="0" fontId="131" fillId="0" borderId="11" xfId="0" applyFont="1" applyFill="1" applyBorder="1" applyAlignment="1">
      <alignment horizontal="center" wrapText="1"/>
    </xf>
    <xf numFmtId="0" fontId="130" fillId="0" borderId="11" xfId="0" applyFont="1" applyFill="1" applyBorder="1" applyAlignment="1">
      <alignment horizontal="center" wrapText="1"/>
    </xf>
    <xf numFmtId="0" fontId="132" fillId="0" borderId="0" xfId="0" applyFont="1" applyFill="1" applyAlignment="1">
      <alignment horizontal="left"/>
    </xf>
    <xf numFmtId="0" fontId="129" fillId="0" borderId="0" xfId="0" applyFont="1" applyFill="1" applyAlignment="1">
      <alignment/>
    </xf>
    <xf numFmtId="0" fontId="133" fillId="0" borderId="0" xfId="0" applyFont="1" applyFill="1" applyAlignment="1">
      <alignment horizontal="left"/>
    </xf>
    <xf numFmtId="21" fontId="134" fillId="0" borderId="0" xfId="0" applyNumberFormat="1" applyFont="1" applyFill="1" applyAlignment="1">
      <alignment/>
    </xf>
    <xf numFmtId="0" fontId="135" fillId="0" borderId="26" xfId="0" applyFont="1" applyFill="1" applyBorder="1" applyAlignment="1" quotePrefix="1">
      <alignment horizontal="right" wrapText="1"/>
    </xf>
    <xf numFmtId="0" fontId="135" fillId="0" borderId="24" xfId="0" applyFont="1" applyFill="1" applyBorder="1" applyAlignment="1">
      <alignment horizontal="center" wrapText="1"/>
    </xf>
    <xf numFmtId="0" fontId="135" fillId="0" borderId="24" xfId="0" applyFont="1" applyFill="1" applyBorder="1" applyAlignment="1">
      <alignment wrapText="1"/>
    </xf>
    <xf numFmtId="0" fontId="135" fillId="0" borderId="16" xfId="0" applyFont="1" applyFill="1" applyBorder="1" applyAlignment="1">
      <alignment wrapText="1"/>
    </xf>
    <xf numFmtId="21" fontId="135" fillId="0" borderId="16" xfId="0" applyNumberFormat="1" applyFont="1" applyFill="1" applyBorder="1" applyAlignment="1">
      <alignment horizontal="center" wrapText="1"/>
    </xf>
    <xf numFmtId="21" fontId="136" fillId="0" borderId="16" xfId="0" applyNumberFormat="1" applyFont="1" applyFill="1" applyBorder="1" applyAlignment="1">
      <alignment/>
    </xf>
    <xf numFmtId="0" fontId="135" fillId="0" borderId="17" xfId="0" applyFont="1" applyFill="1" applyBorder="1" applyAlignment="1">
      <alignment wrapText="1"/>
    </xf>
    <xf numFmtId="0" fontId="135" fillId="0" borderId="16" xfId="0" applyFont="1" applyFill="1" applyBorder="1" applyAlignment="1">
      <alignment horizontal="center" wrapText="1"/>
    </xf>
    <xf numFmtId="0" fontId="135" fillId="0" borderId="15" xfId="0" applyFont="1" applyFill="1" applyBorder="1" applyAlignment="1" quotePrefix="1">
      <alignment horizontal="right" wrapText="1"/>
    </xf>
    <xf numFmtId="0" fontId="137" fillId="0" borderId="0" xfId="0" applyFont="1" applyFill="1" applyAlignment="1">
      <alignment/>
    </xf>
    <xf numFmtId="0" fontId="135" fillId="0" borderId="25" xfId="0" applyFont="1" applyFill="1" applyBorder="1" applyAlignment="1">
      <alignment wrapText="1"/>
    </xf>
    <xf numFmtId="0" fontId="137" fillId="0" borderId="0" xfId="0" applyFont="1" applyFill="1" applyAlignment="1">
      <alignment horizontal="left"/>
    </xf>
    <xf numFmtId="21" fontId="138" fillId="0" borderId="27" xfId="0" applyNumberFormat="1" applyFont="1" applyFill="1" applyBorder="1" applyAlignment="1">
      <alignment/>
    </xf>
    <xf numFmtId="21" fontId="139" fillId="0" borderId="27" xfId="0" applyNumberFormat="1" applyFont="1" applyFill="1" applyBorder="1" applyAlignment="1">
      <alignment/>
    </xf>
    <xf numFmtId="0" fontId="140" fillId="0" borderId="13" xfId="0" applyFont="1" applyFill="1" applyBorder="1" applyAlignment="1" quotePrefix="1">
      <alignment horizontal="right" wrapText="1"/>
    </xf>
    <xf numFmtId="0" fontId="140" fillId="0" borderId="14" xfId="0" applyFont="1" applyFill="1" applyBorder="1" applyAlignment="1">
      <alignment horizontal="center" wrapText="1"/>
    </xf>
    <xf numFmtId="0" fontId="140" fillId="0" borderId="14" xfId="0" applyFont="1" applyFill="1" applyBorder="1" applyAlignment="1">
      <alignment wrapText="1"/>
    </xf>
    <xf numFmtId="21" fontId="140" fillId="0" borderId="14" xfId="0" applyNumberFormat="1" applyFont="1" applyFill="1" applyBorder="1" applyAlignment="1">
      <alignment horizontal="center" wrapText="1"/>
    </xf>
    <xf numFmtId="21" fontId="141" fillId="0" borderId="14" xfId="0" applyNumberFormat="1" applyFont="1" applyFill="1" applyBorder="1" applyAlignment="1">
      <alignment/>
    </xf>
    <xf numFmtId="0" fontId="140" fillId="0" borderId="16" xfId="0" applyFont="1" applyFill="1" applyBorder="1" applyAlignment="1">
      <alignment wrapText="1"/>
    </xf>
    <xf numFmtId="21" fontId="140" fillId="0" borderId="16" xfId="0" applyNumberFormat="1" applyFont="1" applyFill="1" applyBorder="1" applyAlignment="1">
      <alignment horizontal="center" wrapText="1"/>
    </xf>
    <xf numFmtId="21" fontId="141" fillId="0" borderId="16" xfId="0" applyNumberFormat="1" applyFont="1" applyFill="1" applyBorder="1" applyAlignment="1">
      <alignment/>
    </xf>
    <xf numFmtId="21" fontId="135" fillId="0" borderId="20" xfId="0" applyNumberFormat="1" applyFont="1" applyFill="1" applyBorder="1" applyAlignment="1">
      <alignment horizontal="center" wrapText="1"/>
    </xf>
    <xf numFmtId="21" fontId="136" fillId="0" borderId="20" xfId="0" applyNumberFormat="1" applyFont="1" applyFill="1" applyBorder="1" applyAlignment="1">
      <alignment/>
    </xf>
    <xf numFmtId="0" fontId="135" fillId="0" borderId="20" xfId="0" applyFont="1" applyFill="1" applyBorder="1" applyAlignment="1">
      <alignment horizontal="center" wrapText="1"/>
    </xf>
    <xf numFmtId="0" fontId="135" fillId="0" borderId="20" xfId="0" applyFont="1" applyFill="1" applyBorder="1" applyAlignment="1">
      <alignment wrapText="1"/>
    </xf>
    <xf numFmtId="0" fontId="135" fillId="0" borderId="21" xfId="0" applyFont="1" applyFill="1" applyBorder="1" applyAlignment="1">
      <alignment wrapText="1"/>
    </xf>
    <xf numFmtId="46" fontId="0" fillId="0" borderId="0" xfId="0" applyNumberFormat="1" applyFill="1" applyAlignment="1">
      <alignment/>
    </xf>
    <xf numFmtId="0" fontId="140" fillId="0" borderId="24" xfId="0" applyFont="1" applyFill="1" applyBorder="1" applyAlignment="1">
      <alignment horizontal="center" wrapText="1"/>
    </xf>
    <xf numFmtId="0" fontId="135" fillId="0" borderId="22" xfId="0" applyFont="1" applyFill="1" applyBorder="1" applyAlignment="1" quotePrefix="1">
      <alignment horizontal="right" wrapText="1"/>
    </xf>
    <xf numFmtId="0" fontId="140" fillId="0" borderId="26" xfId="0" applyFont="1" applyFill="1" applyBorder="1" applyAlignment="1" quotePrefix="1">
      <alignment horizontal="right" wrapText="1"/>
    </xf>
    <xf numFmtId="0" fontId="140" fillId="0" borderId="24" xfId="0" applyFont="1" applyFill="1" applyBorder="1" applyAlignment="1">
      <alignment wrapText="1"/>
    </xf>
    <xf numFmtId="46" fontId="132" fillId="0" borderId="0" xfId="0" applyNumberFormat="1" applyFont="1" applyFill="1" applyAlignment="1">
      <alignment horizontal="left"/>
    </xf>
    <xf numFmtId="0" fontId="140" fillId="0" borderId="17" xfId="0" applyFont="1" applyFill="1" applyBorder="1" applyAlignment="1">
      <alignment wrapText="1"/>
    </xf>
    <xf numFmtId="0" fontId="142" fillId="0" borderId="0" xfId="0" applyFont="1" applyFill="1" applyAlignment="1">
      <alignment horizontal="left"/>
    </xf>
    <xf numFmtId="0" fontId="143" fillId="0" borderId="0" xfId="0" applyFont="1" applyFill="1" applyAlignment="1">
      <alignment horizontal="left"/>
    </xf>
    <xf numFmtId="21" fontId="144" fillId="0" borderId="0" xfId="0" applyNumberFormat="1" applyFont="1" applyFill="1" applyAlignment="1">
      <alignment/>
    </xf>
    <xf numFmtId="0" fontId="145" fillId="0" borderId="10" xfId="0" applyFont="1" applyFill="1" applyBorder="1" applyAlignment="1">
      <alignment horizontal="center" wrapText="1"/>
    </xf>
    <xf numFmtId="0" fontId="145" fillId="0" borderId="11" xfId="0" applyFont="1" applyFill="1" applyBorder="1" applyAlignment="1">
      <alignment horizontal="center" wrapText="1"/>
    </xf>
    <xf numFmtId="0" fontId="146" fillId="0" borderId="11" xfId="0" applyFont="1" applyFill="1" applyBorder="1" applyAlignment="1">
      <alignment horizontal="center" wrapText="1"/>
    </xf>
    <xf numFmtId="0" fontId="145" fillId="0" borderId="12" xfId="0" applyFont="1" applyFill="1" applyBorder="1" applyAlignment="1">
      <alignment horizontal="center" wrapText="1"/>
    </xf>
    <xf numFmtId="0" fontId="147" fillId="0" borderId="13" xfId="0" applyFont="1" applyFill="1" applyBorder="1" applyAlignment="1" quotePrefix="1">
      <alignment horizontal="right" wrapText="1"/>
    </xf>
    <xf numFmtId="0" fontId="147" fillId="0" borderId="14" xfId="0" applyFont="1" applyFill="1" applyBorder="1" applyAlignment="1">
      <alignment horizontal="center" wrapText="1"/>
    </xf>
    <xf numFmtId="0" fontId="147" fillId="0" borderId="14" xfId="0" applyFont="1" applyFill="1" applyBorder="1" applyAlignment="1">
      <alignment wrapText="1"/>
    </xf>
    <xf numFmtId="21" fontId="147" fillId="0" borderId="14" xfId="0" applyNumberFormat="1" applyFont="1" applyFill="1" applyBorder="1" applyAlignment="1">
      <alignment horizontal="center" wrapText="1"/>
    </xf>
    <xf numFmtId="21" fontId="148" fillId="0" borderId="14" xfId="0" applyNumberFormat="1" applyFont="1" applyFill="1" applyBorder="1" applyAlignment="1">
      <alignment/>
    </xf>
    <xf numFmtId="0" fontId="147" fillId="0" borderId="28" xfId="0" applyFont="1" applyFill="1" applyBorder="1" applyAlignment="1">
      <alignment wrapText="1"/>
    </xf>
    <xf numFmtId="0" fontId="147" fillId="0" borderId="15" xfId="0" applyFont="1" applyFill="1" applyBorder="1" applyAlignment="1" quotePrefix="1">
      <alignment horizontal="right" wrapText="1"/>
    </xf>
    <xf numFmtId="0" fontId="147" fillId="0" borderId="16" xfId="0" applyFont="1" applyFill="1" applyBorder="1" applyAlignment="1">
      <alignment horizontal="center" wrapText="1"/>
    </xf>
    <xf numFmtId="0" fontId="147" fillId="0" borderId="16" xfId="0" applyFont="1" applyFill="1" applyBorder="1" applyAlignment="1">
      <alignment wrapText="1"/>
    </xf>
    <xf numFmtId="21" fontId="147" fillId="0" borderId="16" xfId="0" applyNumberFormat="1" applyFont="1" applyFill="1" applyBorder="1" applyAlignment="1">
      <alignment horizontal="center" wrapText="1"/>
    </xf>
    <xf numFmtId="21" fontId="148" fillId="0" borderId="16" xfId="0" applyNumberFormat="1" applyFont="1" applyFill="1" applyBorder="1" applyAlignment="1">
      <alignment/>
    </xf>
    <xf numFmtId="0" fontId="147" fillId="0" borderId="17" xfId="0" applyFont="1" applyFill="1" applyBorder="1" applyAlignment="1">
      <alignment wrapText="1"/>
    </xf>
    <xf numFmtId="0" fontId="144" fillId="0" borderId="0" xfId="0" applyFont="1" applyFill="1" applyAlignment="1">
      <alignment/>
    </xf>
    <xf numFmtId="0" fontId="147" fillId="0" borderId="29" xfId="0" applyFont="1" applyFill="1" applyBorder="1" applyAlignment="1">
      <alignment horizontal="center" wrapText="1"/>
    </xf>
    <xf numFmtId="0" fontId="147" fillId="0" borderId="29" xfId="0" applyFont="1" applyFill="1" applyBorder="1" applyAlignment="1">
      <alignment wrapText="1"/>
    </xf>
    <xf numFmtId="21" fontId="147" fillId="0" borderId="29" xfId="0" applyNumberFormat="1" applyFont="1" applyFill="1" applyBorder="1" applyAlignment="1">
      <alignment horizontal="center" wrapText="1"/>
    </xf>
    <xf numFmtId="0" fontId="147" fillId="0" borderId="25" xfId="0" applyFont="1" applyFill="1" applyBorder="1" applyAlignment="1">
      <alignment wrapText="1"/>
    </xf>
    <xf numFmtId="0" fontId="147" fillId="0" borderId="19" xfId="0" applyFont="1" applyFill="1" applyBorder="1" applyAlignment="1" quotePrefix="1">
      <alignment horizontal="right" wrapText="1"/>
    </xf>
    <xf numFmtId="0" fontId="147" fillId="0" borderId="20" xfId="0" applyFont="1" applyFill="1" applyBorder="1" applyAlignment="1">
      <alignment horizontal="center" wrapText="1"/>
    </xf>
    <xf numFmtId="0" fontId="147" fillId="0" borderId="20" xfId="0" applyFont="1" applyFill="1" applyBorder="1" applyAlignment="1">
      <alignment wrapText="1"/>
    </xf>
    <xf numFmtId="21" fontId="147" fillId="0" borderId="20" xfId="0" applyNumberFormat="1" applyFont="1" applyFill="1" applyBorder="1" applyAlignment="1">
      <alignment horizontal="center" wrapText="1"/>
    </xf>
    <xf numFmtId="21" fontId="148" fillId="0" borderId="20" xfId="0" applyNumberFormat="1" applyFont="1" applyFill="1" applyBorder="1" applyAlignment="1">
      <alignment/>
    </xf>
    <xf numFmtId="0" fontId="147" fillId="0" borderId="21" xfId="0" applyFont="1" applyFill="1" applyBorder="1" applyAlignment="1">
      <alignment wrapText="1"/>
    </xf>
    <xf numFmtId="0" fontId="149" fillId="0" borderId="0" xfId="0" applyFont="1" applyFill="1" applyBorder="1" applyAlignment="1">
      <alignment horizontal="left"/>
    </xf>
    <xf numFmtId="0" fontId="150" fillId="0" borderId="22" xfId="0" applyFont="1" applyFill="1" applyBorder="1" applyAlignment="1">
      <alignment/>
    </xf>
    <xf numFmtId="46" fontId="150" fillId="0" borderId="23" xfId="0" applyNumberFormat="1" applyFont="1" applyFill="1" applyBorder="1" applyAlignment="1">
      <alignment/>
    </xf>
    <xf numFmtId="21" fontId="146" fillId="0" borderId="23" xfId="0" applyNumberFormat="1" applyFont="1" applyFill="1" applyBorder="1" applyAlignment="1">
      <alignment/>
    </xf>
    <xf numFmtId="21" fontId="151" fillId="0" borderId="27" xfId="0" applyNumberFormat="1" applyFont="1" applyFill="1" applyBorder="1" applyAlignment="1">
      <alignment/>
    </xf>
    <xf numFmtId="0" fontId="140" fillId="32" borderId="24" xfId="0" applyFont="1" applyFill="1" applyBorder="1" applyAlignment="1">
      <alignment horizontal="center" wrapText="1"/>
    </xf>
    <xf numFmtId="0" fontId="140" fillId="32" borderId="24" xfId="0" applyFont="1" applyFill="1" applyBorder="1" applyAlignment="1">
      <alignment wrapText="1"/>
    </xf>
    <xf numFmtId="0" fontId="152" fillId="32" borderId="0" xfId="0" applyFont="1" applyFill="1" applyBorder="1" applyAlignment="1">
      <alignment horizontal="left"/>
    </xf>
    <xf numFmtId="0" fontId="129" fillId="32" borderId="0" xfId="0" applyFont="1" applyFill="1" applyAlignment="1">
      <alignment/>
    </xf>
    <xf numFmtId="0" fontId="123" fillId="0" borderId="30" xfId="0" applyFont="1" applyFill="1" applyBorder="1" applyAlignment="1" quotePrefix="1">
      <alignment horizontal="right" wrapText="1"/>
    </xf>
    <xf numFmtId="0" fontId="123" fillId="0" borderId="29" xfId="0" applyFont="1" applyFill="1" applyBorder="1" applyAlignment="1">
      <alignment horizontal="center" wrapText="1"/>
    </xf>
    <xf numFmtId="0" fontId="123" fillId="0" borderId="29" xfId="0" applyFont="1" applyFill="1" applyBorder="1" applyAlignment="1">
      <alignment wrapText="1"/>
    </xf>
    <xf numFmtId="21" fontId="123" fillId="0" borderId="29" xfId="0" applyNumberFormat="1" applyFont="1" applyFill="1" applyBorder="1" applyAlignment="1">
      <alignment horizontal="center" wrapText="1"/>
    </xf>
    <xf numFmtId="21" fontId="124" fillId="0" borderId="29" xfId="0" applyNumberFormat="1" applyFont="1" applyFill="1" applyBorder="1" applyAlignment="1">
      <alignment/>
    </xf>
    <xf numFmtId="21" fontId="153" fillId="0" borderId="16" xfId="0" applyNumberFormat="1" applyFont="1" applyFill="1" applyBorder="1" applyAlignment="1">
      <alignment horizontal="center" wrapText="1"/>
    </xf>
    <xf numFmtId="0" fontId="140" fillId="0" borderId="22" xfId="0" applyFont="1" applyFill="1" applyBorder="1" applyAlignment="1" quotePrefix="1">
      <alignment horizontal="right" wrapText="1"/>
    </xf>
    <xf numFmtId="0" fontId="140" fillId="0" borderId="20" xfId="0" applyFont="1" applyFill="1" applyBorder="1" applyAlignment="1">
      <alignment horizontal="center" wrapText="1"/>
    </xf>
    <xf numFmtId="0" fontId="140" fillId="0" borderId="20" xfId="0" applyFont="1" applyFill="1" applyBorder="1" applyAlignment="1">
      <alignment wrapText="1"/>
    </xf>
    <xf numFmtId="21" fontId="140" fillId="0" borderId="20" xfId="0" applyNumberFormat="1" applyFont="1" applyFill="1" applyBorder="1" applyAlignment="1">
      <alignment horizontal="center" wrapText="1"/>
    </xf>
    <xf numFmtId="21" fontId="141" fillId="0" borderId="2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wrapText="1"/>
    </xf>
    <xf numFmtId="0" fontId="16" fillId="0" borderId="0" xfId="0" applyFont="1" applyAlignment="1">
      <alignment horizontal="center"/>
    </xf>
    <xf numFmtId="168" fontId="17" fillId="0" borderId="0" xfId="0" applyNumberFormat="1" applyFont="1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Fill="1" applyBorder="1" applyAlignment="1">
      <alignment horizontal="right" wrapText="1"/>
    </xf>
    <xf numFmtId="0" fontId="17" fillId="0" borderId="0" xfId="0" applyFont="1" applyFill="1" applyAlignment="1">
      <alignment horizontal="center"/>
    </xf>
    <xf numFmtId="3" fontId="1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31" xfId="0" applyFont="1" applyFill="1" applyBorder="1" applyAlignment="1">
      <alignment horizontal="left"/>
    </xf>
    <xf numFmtId="0" fontId="16" fillId="4" borderId="32" xfId="0" applyFont="1" applyFill="1" applyBorder="1" applyAlignment="1">
      <alignment horizontal="center" wrapText="1"/>
    </xf>
    <xf numFmtId="168" fontId="16" fillId="4" borderId="33" xfId="0" applyNumberFormat="1" applyFont="1" applyFill="1" applyBorder="1" applyAlignment="1">
      <alignment horizontal="center" wrapText="1"/>
    </xf>
    <xf numFmtId="0" fontId="19" fillId="4" borderId="34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horizontal="center" wrapText="1"/>
    </xf>
    <xf numFmtId="0" fontId="16" fillId="0" borderId="35" xfId="0" applyFont="1" applyFill="1" applyBorder="1" applyAlignment="1">
      <alignment wrapText="1"/>
    </xf>
    <xf numFmtId="0" fontId="19" fillId="0" borderId="36" xfId="0" applyFont="1" applyFill="1" applyBorder="1" applyAlignment="1">
      <alignment horizontal="center" wrapText="1"/>
    </xf>
    <xf numFmtId="0" fontId="20" fillId="0" borderId="37" xfId="0" applyFont="1" applyFill="1" applyBorder="1" applyAlignment="1">
      <alignment horizontal="center" wrapText="1"/>
    </xf>
    <xf numFmtId="0" fontId="19" fillId="0" borderId="38" xfId="0" applyFont="1" applyFill="1" applyBorder="1" applyAlignment="1">
      <alignment horizontal="center" wrapText="1"/>
    </xf>
    <xf numFmtId="0" fontId="19" fillId="0" borderId="39" xfId="0" applyFont="1" applyFill="1" applyBorder="1" applyAlignment="1">
      <alignment horizontal="center" wrapText="1"/>
    </xf>
    <xf numFmtId="0" fontId="20" fillId="0" borderId="39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6" fillId="0" borderId="39" xfId="0" applyFont="1" applyFill="1" applyBorder="1" applyAlignment="1">
      <alignment horizontal="center" wrapText="1"/>
    </xf>
    <xf numFmtId="0" fontId="17" fillId="0" borderId="39" xfId="0" applyFont="1" applyFill="1" applyBorder="1" applyAlignment="1">
      <alignment horizontal="center" wrapText="1"/>
    </xf>
    <xf numFmtId="0" fontId="17" fillId="0" borderId="0" xfId="0" applyFont="1" applyAlignment="1">
      <alignment wrapText="1"/>
    </xf>
    <xf numFmtId="0" fontId="17" fillId="0" borderId="0" xfId="0" applyFont="1" applyBorder="1" applyAlignment="1">
      <alignment wrapText="1"/>
    </xf>
    <xf numFmtId="0" fontId="17" fillId="0" borderId="40" xfId="0" applyFont="1" applyFill="1" applyBorder="1" applyAlignment="1">
      <alignment horizontal="right" wrapText="1"/>
    </xf>
    <xf numFmtId="0" fontId="20" fillId="0" borderId="33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wrapText="1"/>
    </xf>
    <xf numFmtId="0" fontId="19" fillId="4" borderId="40" xfId="0" applyFont="1" applyFill="1" applyBorder="1" applyAlignment="1">
      <alignment horizontal="center" wrapText="1"/>
    </xf>
    <xf numFmtId="168" fontId="19" fillId="4" borderId="34" xfId="0" applyNumberFormat="1" applyFont="1" applyFill="1" applyBorder="1" applyAlignment="1">
      <alignment horizontal="center" wrapText="1"/>
    </xf>
    <xf numFmtId="168" fontId="19" fillId="4" borderId="37" xfId="0" applyNumberFormat="1" applyFont="1" applyFill="1" applyBorder="1" applyAlignment="1">
      <alignment horizontal="center" wrapText="1"/>
    </xf>
    <xf numFmtId="0" fontId="19" fillId="4" borderId="38" xfId="0" applyFont="1" applyFill="1" applyBorder="1" applyAlignment="1">
      <alignment horizontal="center" wrapText="1"/>
    </xf>
    <xf numFmtId="0" fontId="17" fillId="0" borderId="33" xfId="0" applyFont="1" applyFill="1" applyBorder="1" applyAlignment="1">
      <alignment horizontal="center" wrapText="1"/>
    </xf>
    <xf numFmtId="0" fontId="17" fillId="0" borderId="34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center" wrapText="1"/>
    </xf>
    <xf numFmtId="0" fontId="17" fillId="0" borderId="41" xfId="0" applyFont="1" applyFill="1" applyBorder="1" applyAlignment="1">
      <alignment horizontal="left" wrapText="1"/>
    </xf>
    <xf numFmtId="0" fontId="17" fillId="0" borderId="34" xfId="0" applyFont="1" applyFill="1" applyBorder="1" applyAlignment="1">
      <alignment wrapText="1"/>
    </xf>
    <xf numFmtId="0" fontId="17" fillId="4" borderId="34" xfId="0" applyFont="1" applyFill="1" applyBorder="1" applyAlignment="1">
      <alignment horizontal="center" wrapText="1"/>
    </xf>
    <xf numFmtId="0" fontId="17" fillId="0" borderId="42" xfId="0" applyFont="1" applyFill="1" applyBorder="1" applyAlignment="1">
      <alignment wrapText="1"/>
    </xf>
    <xf numFmtId="0" fontId="20" fillId="0" borderId="40" xfId="0" applyFont="1" applyFill="1" applyBorder="1" applyAlignment="1">
      <alignment horizontal="center" wrapText="1"/>
    </xf>
    <xf numFmtId="0" fontId="20" fillId="4" borderId="43" xfId="0" applyFont="1" applyFill="1" applyBorder="1" applyAlignment="1">
      <alignment horizontal="center" wrapText="1"/>
    </xf>
    <xf numFmtId="0" fontId="17" fillId="0" borderId="40" xfId="0" applyFont="1" applyFill="1" applyBorder="1" applyAlignment="1">
      <alignment horizontal="center" wrapText="1"/>
    </xf>
    <xf numFmtId="0" fontId="17" fillId="0" borderId="37" xfId="0" applyFont="1" applyFill="1" applyBorder="1" applyAlignment="1">
      <alignment horizontal="center" wrapText="1"/>
    </xf>
    <xf numFmtId="0" fontId="17" fillId="4" borderId="43" xfId="0" applyFont="1" applyFill="1" applyBorder="1" applyAlignment="1">
      <alignment horizontal="center" wrapText="1"/>
    </xf>
    <xf numFmtId="0" fontId="20" fillId="33" borderId="40" xfId="0" applyFont="1" applyFill="1" applyBorder="1" applyAlignment="1">
      <alignment horizontal="center" wrapText="1"/>
    </xf>
    <xf numFmtId="0" fontId="20" fillId="33" borderId="37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right" wrapText="1"/>
    </xf>
    <xf numFmtId="0" fontId="22" fillId="0" borderId="14" xfId="0" applyFont="1" applyFill="1" applyBorder="1" applyAlignment="1">
      <alignment horizontal="center" wrapText="1"/>
    </xf>
    <xf numFmtId="0" fontId="17" fillId="0" borderId="44" xfId="0" applyFont="1" applyFill="1" applyBorder="1" applyAlignment="1">
      <alignment wrapText="1"/>
    </xf>
    <xf numFmtId="21" fontId="17" fillId="4" borderId="13" xfId="0" applyNumberFormat="1" applyFont="1" applyFill="1" applyBorder="1" applyAlignment="1">
      <alignment horizontal="center" wrapText="1"/>
    </xf>
    <xf numFmtId="168" fontId="17" fillId="4" borderId="45" xfId="0" applyNumberFormat="1" applyFont="1" applyFill="1" applyBorder="1" applyAlignment="1">
      <alignment horizontal="center" wrapText="1"/>
    </xf>
    <xf numFmtId="171" fontId="17" fillId="4" borderId="14" xfId="0" applyNumberFormat="1" applyFont="1" applyFill="1" applyBorder="1" applyAlignment="1">
      <alignment horizontal="center" wrapText="1"/>
    </xf>
    <xf numFmtId="21" fontId="17" fillId="4" borderId="28" xfId="0" applyNumberFormat="1" applyFont="1" applyFill="1" applyBorder="1" applyAlignment="1">
      <alignment horizontal="center"/>
    </xf>
    <xf numFmtId="0" fontId="21" fillId="0" borderId="46" xfId="0" applyFont="1" applyFill="1" applyBorder="1" applyAlignment="1">
      <alignment wrapText="1"/>
    </xf>
    <xf numFmtId="0" fontId="21" fillId="0" borderId="14" xfId="0" applyFont="1" applyFill="1" applyBorder="1" applyAlignment="1">
      <alignment horizontal="right" wrapText="1"/>
    </xf>
    <xf numFmtId="0" fontId="21" fillId="0" borderId="14" xfId="0" applyFont="1" applyFill="1" applyBorder="1" applyAlignment="1">
      <alignment wrapText="1"/>
    </xf>
    <xf numFmtId="0" fontId="21" fillId="0" borderId="44" xfId="0" applyFont="1" applyFill="1" applyBorder="1" applyAlignment="1">
      <alignment wrapText="1"/>
    </xf>
    <xf numFmtId="0" fontId="17" fillId="0" borderId="24" xfId="0" applyFont="1" applyFill="1" applyBorder="1" applyAlignment="1">
      <alignment wrapText="1"/>
    </xf>
    <xf numFmtId="0" fontId="17" fillId="0" borderId="28" xfId="0" applyFont="1" applyFill="1" applyBorder="1" applyAlignment="1">
      <alignment horizontal="left" wrapText="1"/>
    </xf>
    <xf numFmtId="21" fontId="17" fillId="0" borderId="47" xfId="55" applyNumberFormat="1" applyFont="1" applyFill="1" applyBorder="1" applyAlignment="1">
      <alignment horizontal="center" wrapText="1"/>
      <protection/>
    </xf>
    <xf numFmtId="1" fontId="17" fillId="0" borderId="48" xfId="0" applyNumberFormat="1" applyFont="1" applyFill="1" applyBorder="1" applyAlignment="1">
      <alignment horizontal="center" wrapText="1"/>
    </xf>
    <xf numFmtId="21" fontId="17" fillId="0" borderId="28" xfId="0" applyNumberFormat="1" applyFont="1" applyFill="1" applyBorder="1" applyAlignment="1">
      <alignment horizontal="center"/>
    </xf>
    <xf numFmtId="1" fontId="17" fillId="0" borderId="18" xfId="0" applyNumberFormat="1" applyFont="1" applyFill="1" applyBorder="1" applyAlignment="1">
      <alignment horizontal="center" wrapText="1"/>
    </xf>
    <xf numFmtId="171" fontId="17" fillId="0" borderId="48" xfId="0" applyNumberFormat="1" applyFont="1" applyFill="1" applyBorder="1" applyAlignment="1">
      <alignment horizontal="center" wrapText="1"/>
    </xf>
    <xf numFmtId="1" fontId="17" fillId="33" borderId="48" xfId="0" applyNumberFormat="1" applyFont="1" applyFill="1" applyBorder="1" applyAlignment="1">
      <alignment horizontal="center" wrapText="1"/>
    </xf>
    <xf numFmtId="0" fontId="21" fillId="0" borderId="0" xfId="0" applyFont="1" applyBorder="1" applyAlignment="1">
      <alignment/>
    </xf>
    <xf numFmtId="0" fontId="21" fillId="0" borderId="26" xfId="0" applyFont="1" applyFill="1" applyBorder="1" applyAlignment="1">
      <alignment horizontal="right" wrapText="1"/>
    </xf>
    <xf numFmtId="0" fontId="22" fillId="0" borderId="16" xfId="0" applyFont="1" applyFill="1" applyBorder="1" applyAlignment="1">
      <alignment horizontal="center" wrapText="1"/>
    </xf>
    <xf numFmtId="0" fontId="17" fillId="0" borderId="49" xfId="0" applyFont="1" applyFill="1" applyBorder="1" applyAlignment="1">
      <alignment wrapText="1"/>
    </xf>
    <xf numFmtId="21" fontId="17" fillId="4" borderId="26" xfId="0" applyNumberFormat="1" applyFont="1" applyFill="1" applyBorder="1" applyAlignment="1">
      <alignment horizontal="center" wrapText="1"/>
    </xf>
    <xf numFmtId="171" fontId="17" fillId="4" borderId="24" xfId="0" applyNumberFormat="1" applyFont="1" applyFill="1" applyBorder="1" applyAlignment="1">
      <alignment horizontal="center" wrapText="1"/>
    </xf>
    <xf numFmtId="21" fontId="17" fillId="4" borderId="50" xfId="0" applyNumberFormat="1" applyFont="1" applyFill="1" applyBorder="1" applyAlignment="1">
      <alignment horizontal="center"/>
    </xf>
    <xf numFmtId="0" fontId="21" fillId="0" borderId="45" xfId="0" applyFont="1" applyFill="1" applyBorder="1" applyAlignment="1">
      <alignment wrapText="1"/>
    </xf>
    <xf numFmtId="0" fontId="21" fillId="0" borderId="24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wrapText="1"/>
    </xf>
    <xf numFmtId="0" fontId="21" fillId="0" borderId="49" xfId="0" applyFont="1" applyFill="1" applyBorder="1" applyAlignment="1">
      <alignment wrapText="1"/>
    </xf>
    <xf numFmtId="0" fontId="17" fillId="0" borderId="16" xfId="0" applyFont="1" applyFill="1" applyBorder="1" applyAlignment="1">
      <alignment wrapText="1"/>
    </xf>
    <xf numFmtId="0" fontId="17" fillId="0" borderId="50" xfId="0" applyFont="1" applyFill="1" applyBorder="1" applyAlignment="1">
      <alignment horizontal="left" wrapText="1"/>
    </xf>
    <xf numFmtId="21" fontId="17" fillId="0" borderId="50" xfId="0" applyNumberFormat="1" applyFont="1" applyFill="1" applyBorder="1" applyAlignment="1">
      <alignment horizontal="center"/>
    </xf>
    <xf numFmtId="171" fontId="17" fillId="0" borderId="18" xfId="0" applyNumberFormat="1" applyFont="1" applyFill="1" applyBorder="1" applyAlignment="1">
      <alignment horizontal="center" wrapText="1"/>
    </xf>
    <xf numFmtId="1" fontId="17" fillId="33" borderId="18" xfId="0" applyNumberFormat="1" applyFont="1" applyFill="1" applyBorder="1" applyAlignment="1">
      <alignment horizontal="center" wrapText="1"/>
    </xf>
    <xf numFmtId="0" fontId="17" fillId="34" borderId="49" xfId="0" applyFont="1" applyFill="1" applyBorder="1" applyAlignment="1">
      <alignment wrapText="1"/>
    </xf>
    <xf numFmtId="21" fontId="17" fillId="0" borderId="47" xfId="55" applyNumberFormat="1" applyFont="1" applyFill="1" applyBorder="1" applyAlignment="1">
      <alignment horizontal="center" vertical="center" wrapText="1"/>
      <protection/>
    </xf>
    <xf numFmtId="21" fontId="17" fillId="0" borderId="16" xfId="0" applyNumberFormat="1" applyFont="1" applyFill="1" applyBorder="1" applyAlignment="1">
      <alignment horizontal="center" wrapText="1"/>
    </xf>
    <xf numFmtId="0" fontId="154" fillId="0" borderId="26" xfId="0" applyFont="1" applyFill="1" applyBorder="1" applyAlignment="1">
      <alignment horizontal="right" wrapText="1"/>
    </xf>
    <xf numFmtId="0" fontId="155" fillId="0" borderId="16" xfId="0" applyFont="1" applyFill="1" applyBorder="1" applyAlignment="1">
      <alignment horizontal="center" wrapText="1"/>
    </xf>
    <xf numFmtId="0" fontId="156" fillId="0" borderId="49" xfId="0" applyFont="1" applyFill="1" applyBorder="1" applyAlignment="1">
      <alignment wrapText="1"/>
    </xf>
    <xf numFmtId="21" fontId="156" fillId="4" borderId="26" xfId="0" applyNumberFormat="1" applyFont="1" applyFill="1" applyBorder="1" applyAlignment="1">
      <alignment horizontal="center" wrapText="1"/>
    </xf>
    <xf numFmtId="168" fontId="156" fillId="4" borderId="45" xfId="0" applyNumberFormat="1" applyFont="1" applyFill="1" applyBorder="1" applyAlignment="1">
      <alignment horizontal="center" wrapText="1"/>
    </xf>
    <xf numFmtId="171" fontId="156" fillId="4" borderId="24" xfId="0" applyNumberFormat="1" applyFont="1" applyFill="1" applyBorder="1" applyAlignment="1">
      <alignment horizontal="center" wrapText="1"/>
    </xf>
    <xf numFmtId="21" fontId="156" fillId="4" borderId="50" xfId="0" applyNumberFormat="1" applyFont="1" applyFill="1" applyBorder="1" applyAlignment="1">
      <alignment horizontal="center"/>
    </xf>
    <xf numFmtId="0" fontId="154" fillId="0" borderId="45" xfId="0" applyFont="1" applyFill="1" applyBorder="1" applyAlignment="1">
      <alignment wrapText="1"/>
    </xf>
    <xf numFmtId="0" fontId="154" fillId="0" borderId="24" xfId="0" applyFont="1" applyFill="1" applyBorder="1" applyAlignment="1">
      <alignment horizontal="right" wrapText="1"/>
    </xf>
    <xf numFmtId="0" fontId="154" fillId="0" borderId="24" xfId="0" applyFont="1" applyFill="1" applyBorder="1" applyAlignment="1">
      <alignment wrapText="1"/>
    </xf>
    <xf numFmtId="0" fontId="154" fillId="0" borderId="49" xfId="0" applyFont="1" applyFill="1" applyBorder="1" applyAlignment="1">
      <alignment wrapText="1"/>
    </xf>
    <xf numFmtId="0" fontId="156" fillId="0" borderId="16" xfId="0" applyFont="1" applyFill="1" applyBorder="1" applyAlignment="1">
      <alignment wrapText="1"/>
    </xf>
    <xf numFmtId="0" fontId="156" fillId="0" borderId="50" xfId="0" applyFont="1" applyFill="1" applyBorder="1" applyAlignment="1">
      <alignment horizontal="left" wrapText="1"/>
    </xf>
    <xf numFmtId="21" fontId="156" fillId="0" borderId="47" xfId="55" applyNumberFormat="1" applyFont="1" applyFill="1" applyBorder="1" applyAlignment="1">
      <alignment horizontal="center" vertical="center" wrapText="1"/>
      <protection/>
    </xf>
    <xf numFmtId="1" fontId="156" fillId="0" borderId="18" xfId="0" applyNumberFormat="1" applyFont="1" applyFill="1" applyBorder="1" applyAlignment="1">
      <alignment horizontal="center" wrapText="1"/>
    </xf>
    <xf numFmtId="21" fontId="156" fillId="0" borderId="50" xfId="0" applyNumberFormat="1" applyFont="1" applyFill="1" applyBorder="1" applyAlignment="1">
      <alignment horizontal="center"/>
    </xf>
    <xf numFmtId="21" fontId="156" fillId="0" borderId="47" xfId="0" applyNumberFormat="1" applyFont="1" applyFill="1" applyBorder="1" applyAlignment="1">
      <alignment horizontal="center" wrapText="1"/>
    </xf>
    <xf numFmtId="21" fontId="156" fillId="0" borderId="47" xfId="55" applyNumberFormat="1" applyFont="1" applyFill="1" applyBorder="1" applyAlignment="1">
      <alignment horizontal="center" wrapText="1"/>
      <protection/>
    </xf>
    <xf numFmtId="171" fontId="156" fillId="0" borderId="18" xfId="0" applyNumberFormat="1" applyFont="1" applyFill="1" applyBorder="1" applyAlignment="1">
      <alignment horizontal="center" wrapText="1"/>
    </xf>
    <xf numFmtId="1" fontId="156" fillId="33" borderId="18" xfId="0" applyNumberFormat="1" applyFont="1" applyFill="1" applyBorder="1" applyAlignment="1">
      <alignment horizontal="center" wrapText="1"/>
    </xf>
    <xf numFmtId="0" fontId="154" fillId="0" borderId="0" xfId="0" applyFont="1" applyBorder="1" applyAlignment="1">
      <alignment/>
    </xf>
    <xf numFmtId="21" fontId="17" fillId="0" borderId="47" xfId="0" applyNumberFormat="1" applyFont="1" applyFill="1" applyBorder="1" applyAlignment="1">
      <alignment horizontal="center" wrapText="1"/>
    </xf>
    <xf numFmtId="21" fontId="17" fillId="0" borderId="16" xfId="55" applyNumberFormat="1" applyFont="1" applyFill="1" applyBorder="1" applyAlignment="1">
      <alignment horizontal="center" wrapText="1"/>
      <protection/>
    </xf>
    <xf numFmtId="0" fontId="17" fillId="0" borderId="51" xfId="0" applyFont="1" applyFill="1" applyBorder="1" applyAlignment="1">
      <alignment wrapText="1"/>
    </xf>
    <xf numFmtId="0" fontId="21" fillId="0" borderId="16" xfId="0" applyFont="1" applyFill="1" applyBorder="1" applyAlignment="1">
      <alignment horizontal="right" wrapText="1"/>
    </xf>
    <xf numFmtId="0" fontId="21" fillId="0" borderId="16" xfId="0" applyFont="1" applyFill="1" applyBorder="1" applyAlignment="1">
      <alignment wrapText="1"/>
    </xf>
    <xf numFmtId="0" fontId="21" fillId="0" borderId="51" xfId="0" applyFont="1" applyFill="1" applyBorder="1" applyAlignment="1">
      <alignment wrapText="1"/>
    </xf>
    <xf numFmtId="0" fontId="17" fillId="0" borderId="17" xfId="0" applyFont="1" applyFill="1" applyBorder="1" applyAlignment="1">
      <alignment horizontal="left" wrapText="1"/>
    </xf>
    <xf numFmtId="171" fontId="17" fillId="33" borderId="18" xfId="0" applyNumberFormat="1" applyFont="1" applyFill="1" applyBorder="1" applyAlignment="1">
      <alignment horizontal="center" wrapText="1"/>
    </xf>
    <xf numFmtId="0" fontId="21" fillId="0" borderId="16" xfId="0" applyFont="1" applyFill="1" applyBorder="1" applyAlignment="1">
      <alignment horizontal="center" wrapText="1"/>
    </xf>
    <xf numFmtId="0" fontId="17" fillId="0" borderId="52" xfId="0" applyFont="1" applyFill="1" applyBorder="1" applyAlignment="1">
      <alignment wrapText="1"/>
    </xf>
    <xf numFmtId="0" fontId="21" fillId="0" borderId="53" xfId="0" applyFont="1" applyFill="1" applyBorder="1" applyAlignment="1">
      <alignment wrapText="1"/>
    </xf>
    <xf numFmtId="0" fontId="21" fillId="0" borderId="29" xfId="0" applyFont="1" applyFill="1" applyBorder="1" applyAlignment="1">
      <alignment horizontal="right" wrapText="1"/>
    </xf>
    <xf numFmtId="0" fontId="21" fillId="0" borderId="29" xfId="0" applyFont="1" applyFill="1" applyBorder="1" applyAlignment="1">
      <alignment wrapText="1"/>
    </xf>
    <xf numFmtId="0" fontId="21" fillId="0" borderId="52" xfId="0" applyFont="1" applyFill="1" applyBorder="1" applyAlignment="1">
      <alignment wrapText="1"/>
    </xf>
    <xf numFmtId="0" fontId="17" fillId="0" borderId="29" xfId="0" applyFont="1" applyFill="1" applyBorder="1" applyAlignment="1">
      <alignment wrapText="1"/>
    </xf>
    <xf numFmtId="0" fontId="17" fillId="0" borderId="25" xfId="0" applyFont="1" applyFill="1" applyBorder="1" applyAlignment="1">
      <alignment horizontal="left" wrapText="1"/>
    </xf>
    <xf numFmtId="21" fontId="17" fillId="0" borderId="54" xfId="55" applyNumberFormat="1" applyFont="1" applyFill="1" applyBorder="1" applyAlignment="1">
      <alignment horizontal="center" vertical="center" wrapText="1"/>
      <protection/>
    </xf>
    <xf numFmtId="0" fontId="21" fillId="0" borderId="30" xfId="0" applyFont="1" applyFill="1" applyBorder="1" applyAlignment="1">
      <alignment wrapText="1"/>
    </xf>
    <xf numFmtId="21" fontId="17" fillId="0" borderId="54" xfId="55" applyNumberFormat="1" applyFont="1" applyFill="1" applyBorder="1" applyAlignment="1">
      <alignment horizontal="center" wrapText="1"/>
      <protection/>
    </xf>
    <xf numFmtId="0" fontId="156" fillId="0" borderId="52" xfId="0" applyFont="1" applyFill="1" applyBorder="1" applyAlignment="1">
      <alignment wrapText="1"/>
    </xf>
    <xf numFmtId="0" fontId="154" fillId="0" borderId="30" xfId="0" applyFont="1" applyFill="1" applyBorder="1" applyAlignment="1">
      <alignment wrapText="1"/>
    </xf>
    <xf numFmtId="0" fontId="154" fillId="0" borderId="29" xfId="0" applyFont="1" applyFill="1" applyBorder="1" applyAlignment="1">
      <alignment horizontal="right" wrapText="1"/>
    </xf>
    <xf numFmtId="0" fontId="154" fillId="0" borderId="29" xfId="0" applyFont="1" applyFill="1" applyBorder="1" applyAlignment="1">
      <alignment wrapText="1"/>
    </xf>
    <xf numFmtId="0" fontId="154" fillId="0" borderId="52" xfId="0" applyFont="1" applyFill="1" applyBorder="1" applyAlignment="1">
      <alignment wrapText="1"/>
    </xf>
    <xf numFmtId="0" fontId="156" fillId="0" borderId="29" xfId="0" applyFont="1" applyFill="1" applyBorder="1" applyAlignment="1">
      <alignment wrapText="1"/>
    </xf>
    <xf numFmtId="0" fontId="156" fillId="0" borderId="25" xfId="0" applyFont="1" applyFill="1" applyBorder="1" applyAlignment="1">
      <alignment horizontal="left" wrapText="1"/>
    </xf>
    <xf numFmtId="21" fontId="156" fillId="0" borderId="54" xfId="55" applyNumberFormat="1" applyFont="1" applyFill="1" applyBorder="1" applyAlignment="1">
      <alignment horizontal="center" wrapText="1"/>
      <protection/>
    </xf>
    <xf numFmtId="21" fontId="156" fillId="0" borderId="16" xfId="55" applyNumberFormat="1" applyFont="1" applyFill="1" applyBorder="1" applyAlignment="1">
      <alignment horizontal="center" wrapText="1"/>
      <protection/>
    </xf>
    <xf numFmtId="21" fontId="17" fillId="4" borderId="15" xfId="0" applyNumberFormat="1" applyFont="1" applyFill="1" applyBorder="1" applyAlignment="1">
      <alignment horizontal="center" wrapText="1"/>
    </xf>
    <xf numFmtId="171" fontId="17" fillId="4" borderId="16" xfId="0" applyNumberFormat="1" applyFont="1" applyFill="1" applyBorder="1" applyAlignment="1">
      <alignment horizontal="center" wrapText="1"/>
    </xf>
    <xf numFmtId="21" fontId="17" fillId="4" borderId="17" xfId="0" applyNumberFormat="1" applyFont="1" applyFill="1" applyBorder="1" applyAlignment="1">
      <alignment horizontal="center"/>
    </xf>
    <xf numFmtId="0" fontId="21" fillId="0" borderId="15" xfId="0" applyFont="1" applyFill="1" applyBorder="1" applyAlignment="1">
      <alignment wrapText="1"/>
    </xf>
    <xf numFmtId="0" fontId="21" fillId="0" borderId="55" xfId="0" applyFont="1" applyFill="1" applyBorder="1" applyAlignment="1">
      <alignment wrapText="1"/>
    </xf>
    <xf numFmtId="21" fontId="17" fillId="0" borderId="56" xfId="55" applyNumberFormat="1" applyFont="1" applyFill="1" applyBorder="1" applyAlignment="1">
      <alignment horizontal="center" vertical="center" wrapText="1"/>
      <protection/>
    </xf>
    <xf numFmtId="171" fontId="17" fillId="33" borderId="57" xfId="0" applyNumberFormat="1" applyFont="1" applyFill="1" applyBorder="1" applyAlignment="1">
      <alignment horizontal="center" wrapText="1"/>
    </xf>
    <xf numFmtId="0" fontId="21" fillId="0" borderId="57" xfId="0" applyFont="1" applyBorder="1" applyAlignment="1">
      <alignment/>
    </xf>
    <xf numFmtId="21" fontId="17" fillId="0" borderId="58" xfId="55" applyNumberFormat="1" applyFont="1" applyFill="1" applyBorder="1" applyAlignment="1">
      <alignment horizontal="center" wrapText="1"/>
      <protection/>
    </xf>
    <xf numFmtId="0" fontId="23" fillId="0" borderId="0" xfId="0" applyFont="1" applyBorder="1" applyAlignment="1">
      <alignment/>
    </xf>
    <xf numFmtId="0" fontId="22" fillId="0" borderId="29" xfId="0" applyFont="1" applyFill="1" applyBorder="1" applyAlignment="1">
      <alignment horizontal="center" wrapText="1"/>
    </xf>
    <xf numFmtId="0" fontId="17" fillId="0" borderId="59" xfId="0" applyFont="1" applyFill="1" applyBorder="1" applyAlignment="1">
      <alignment wrapText="1"/>
    </xf>
    <xf numFmtId="21" fontId="17" fillId="4" borderId="30" xfId="0" applyNumberFormat="1" applyFont="1" applyFill="1" applyBorder="1" applyAlignment="1">
      <alignment horizontal="center" wrapText="1"/>
    </xf>
    <xf numFmtId="168" fontId="17" fillId="4" borderId="53" xfId="0" applyNumberFormat="1" applyFont="1" applyFill="1" applyBorder="1" applyAlignment="1">
      <alignment horizontal="center" wrapText="1"/>
    </xf>
    <xf numFmtId="171" fontId="17" fillId="4" borderId="29" xfId="0" applyNumberFormat="1" applyFont="1" applyFill="1" applyBorder="1" applyAlignment="1">
      <alignment horizontal="center" wrapText="1"/>
    </xf>
    <xf numFmtId="21" fontId="17" fillId="4" borderId="25" xfId="0" applyNumberFormat="1" applyFont="1" applyFill="1" applyBorder="1" applyAlignment="1">
      <alignment horizontal="center"/>
    </xf>
    <xf numFmtId="0" fontId="21" fillId="0" borderId="60" xfId="0" applyFont="1" applyFill="1" applyBorder="1" applyAlignment="1">
      <alignment horizontal="right" wrapText="1"/>
    </xf>
    <xf numFmtId="0" fontId="21" fillId="0" borderId="60" xfId="0" applyFont="1" applyFill="1" applyBorder="1" applyAlignment="1">
      <alignment wrapText="1"/>
    </xf>
    <xf numFmtId="0" fontId="21" fillId="0" borderId="59" xfId="0" applyFont="1" applyFill="1" applyBorder="1" applyAlignment="1">
      <alignment wrapText="1"/>
    </xf>
    <xf numFmtId="0" fontId="17" fillId="0" borderId="61" xfId="0" applyFont="1" applyFill="1" applyBorder="1" applyAlignment="1">
      <alignment horizontal="left" wrapText="1"/>
    </xf>
    <xf numFmtId="21" fontId="17" fillId="0" borderId="62" xfId="55" applyNumberFormat="1" applyFont="1" applyFill="1" applyBorder="1" applyAlignment="1">
      <alignment horizontal="center" vertical="center" wrapText="1"/>
      <protection/>
    </xf>
    <xf numFmtId="1" fontId="17" fillId="0" borderId="0" xfId="0" applyNumberFormat="1" applyFont="1" applyFill="1" applyBorder="1" applyAlignment="1">
      <alignment horizontal="center" wrapText="1"/>
    </xf>
    <xf numFmtId="21" fontId="17" fillId="0" borderId="61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 wrapText="1"/>
    </xf>
    <xf numFmtId="1" fontId="17" fillId="33" borderId="0" xfId="0" applyNumberFormat="1" applyFont="1" applyFill="1" applyBorder="1" applyAlignment="1">
      <alignment horizontal="center" wrapText="1"/>
    </xf>
    <xf numFmtId="168" fontId="17" fillId="4" borderId="55" xfId="0" applyNumberFormat="1" applyFont="1" applyFill="1" applyBorder="1" applyAlignment="1">
      <alignment horizontal="center" wrapText="1"/>
    </xf>
    <xf numFmtId="21" fontId="17" fillId="0" borderId="56" xfId="55" applyNumberFormat="1" applyFont="1" applyFill="1" applyBorder="1" applyAlignment="1">
      <alignment horizontal="center" wrapText="1"/>
      <protection/>
    </xf>
    <xf numFmtId="1" fontId="17" fillId="0" borderId="57" xfId="0" applyNumberFormat="1" applyFont="1" applyFill="1" applyBorder="1" applyAlignment="1">
      <alignment horizontal="center" wrapText="1"/>
    </xf>
    <xf numFmtId="21" fontId="17" fillId="0" borderId="17" xfId="0" applyNumberFormat="1" applyFont="1" applyFill="1" applyBorder="1" applyAlignment="1">
      <alignment horizontal="center"/>
    </xf>
    <xf numFmtId="171" fontId="17" fillId="0" borderId="57" xfId="0" applyNumberFormat="1" applyFont="1" applyFill="1" applyBorder="1" applyAlignment="1">
      <alignment horizontal="center" wrapText="1"/>
    </xf>
    <xf numFmtId="1" fontId="17" fillId="33" borderId="57" xfId="0" applyNumberFormat="1" applyFont="1" applyFill="1" applyBorder="1" applyAlignment="1">
      <alignment horizontal="center" wrapText="1"/>
    </xf>
    <xf numFmtId="0" fontId="21" fillId="0" borderId="18" xfId="0" applyFont="1" applyBorder="1" applyAlignment="1">
      <alignment/>
    </xf>
    <xf numFmtId="0" fontId="23" fillId="0" borderId="57" xfId="0" applyFont="1" applyBorder="1" applyAlignment="1">
      <alignment/>
    </xf>
    <xf numFmtId="0" fontId="21" fillId="0" borderId="63" xfId="0" applyFont="1" applyFill="1" applyBorder="1" applyAlignment="1">
      <alignment horizontal="right" wrapText="1"/>
    </xf>
    <xf numFmtId="0" fontId="22" fillId="0" borderId="60" xfId="0" applyFont="1" applyFill="1" applyBorder="1" applyAlignment="1">
      <alignment horizontal="center" wrapText="1"/>
    </xf>
    <xf numFmtId="0" fontId="17" fillId="34" borderId="59" xfId="0" applyFont="1" applyFill="1" applyBorder="1" applyAlignment="1">
      <alignment wrapText="1"/>
    </xf>
    <xf numFmtId="21" fontId="17" fillId="4" borderId="63" xfId="0" applyNumberFormat="1" applyFont="1" applyFill="1" applyBorder="1" applyAlignment="1">
      <alignment horizontal="center" wrapText="1"/>
    </xf>
    <xf numFmtId="168" fontId="17" fillId="4" borderId="64" xfId="0" applyNumberFormat="1" applyFont="1" applyFill="1" applyBorder="1" applyAlignment="1">
      <alignment horizontal="center" wrapText="1"/>
    </xf>
    <xf numFmtId="171" fontId="17" fillId="4" borderId="60" xfId="0" applyNumberFormat="1" applyFont="1" applyFill="1" applyBorder="1" applyAlignment="1">
      <alignment horizontal="center" wrapText="1"/>
    </xf>
    <xf numFmtId="21" fontId="17" fillId="4" borderId="61" xfId="0" applyNumberFormat="1" applyFont="1" applyFill="1" applyBorder="1" applyAlignment="1">
      <alignment horizontal="center"/>
    </xf>
    <xf numFmtId="0" fontId="17" fillId="0" borderId="60" xfId="0" applyFont="1" applyFill="1" applyBorder="1" applyAlignment="1">
      <alignment wrapText="1"/>
    </xf>
    <xf numFmtId="21" fontId="17" fillId="0" borderId="62" xfId="55" applyNumberFormat="1" applyFont="1" applyFill="1" applyBorder="1" applyAlignment="1">
      <alignment horizontal="center" wrapText="1"/>
      <protection/>
    </xf>
    <xf numFmtId="0" fontId="21" fillId="0" borderId="19" xfId="0" applyFont="1" applyFill="1" applyBorder="1" applyAlignment="1">
      <alignment horizontal="right" wrapText="1"/>
    </xf>
    <xf numFmtId="0" fontId="22" fillId="0" borderId="20" xfId="0" applyFont="1" applyFill="1" applyBorder="1" applyAlignment="1">
      <alignment horizontal="center" wrapText="1"/>
    </xf>
    <xf numFmtId="0" fontId="17" fillId="34" borderId="65" xfId="0" applyFont="1" applyFill="1" applyBorder="1" applyAlignment="1">
      <alignment wrapText="1"/>
    </xf>
    <xf numFmtId="21" fontId="17" fillId="4" borderId="19" xfId="0" applyNumberFormat="1" applyFont="1" applyFill="1" applyBorder="1" applyAlignment="1">
      <alignment horizontal="center" wrapText="1"/>
    </xf>
    <xf numFmtId="168" fontId="17" fillId="4" borderId="66" xfId="0" applyNumberFormat="1" applyFont="1" applyFill="1" applyBorder="1" applyAlignment="1">
      <alignment horizontal="center" wrapText="1"/>
    </xf>
    <xf numFmtId="171" fontId="17" fillId="4" borderId="20" xfId="0" applyNumberFormat="1" applyFont="1" applyFill="1" applyBorder="1" applyAlignment="1">
      <alignment horizontal="center" wrapText="1"/>
    </xf>
    <xf numFmtId="21" fontId="17" fillId="4" borderId="21" xfId="0" applyNumberFormat="1" applyFont="1" applyFill="1" applyBorder="1" applyAlignment="1">
      <alignment horizontal="center"/>
    </xf>
    <xf numFmtId="0" fontId="21" fillId="0" borderId="66" xfId="0" applyFont="1" applyFill="1" applyBorder="1" applyAlignment="1">
      <alignment wrapText="1"/>
    </xf>
    <xf numFmtId="0" fontId="21" fillId="0" borderId="20" xfId="0" applyFont="1" applyFill="1" applyBorder="1" applyAlignment="1">
      <alignment horizontal="right" wrapText="1"/>
    </xf>
    <xf numFmtId="0" fontId="21" fillId="0" borderId="20" xfId="0" applyFont="1" applyFill="1" applyBorder="1" applyAlignment="1">
      <alignment wrapText="1"/>
    </xf>
    <xf numFmtId="0" fontId="21" fillId="0" borderId="65" xfId="0" applyFont="1" applyFill="1" applyBorder="1" applyAlignment="1">
      <alignment wrapText="1"/>
    </xf>
    <xf numFmtId="0" fontId="17" fillId="0" borderId="20" xfId="0" applyFont="1" applyFill="1" applyBorder="1" applyAlignment="1">
      <alignment wrapText="1"/>
    </xf>
    <xf numFmtId="0" fontId="17" fillId="0" borderId="21" xfId="0" applyFont="1" applyFill="1" applyBorder="1" applyAlignment="1">
      <alignment horizontal="left" wrapText="1"/>
    </xf>
    <xf numFmtId="21" fontId="17" fillId="0" borderId="67" xfId="55" applyNumberFormat="1" applyFont="1" applyFill="1" applyBorder="1" applyAlignment="1">
      <alignment horizontal="center" wrapText="1"/>
      <protection/>
    </xf>
    <xf numFmtId="1" fontId="17" fillId="0" borderId="68" xfId="0" applyNumberFormat="1" applyFont="1" applyFill="1" applyBorder="1" applyAlignment="1">
      <alignment horizontal="center" wrapText="1"/>
    </xf>
    <xf numFmtId="21" fontId="17" fillId="0" borderId="21" xfId="0" applyNumberFormat="1" applyFont="1" applyFill="1" applyBorder="1" applyAlignment="1">
      <alignment horizontal="center"/>
    </xf>
    <xf numFmtId="21" fontId="17" fillId="0" borderId="67" xfId="0" applyNumberFormat="1" applyFont="1" applyFill="1" applyBorder="1" applyAlignment="1">
      <alignment horizontal="center" wrapText="1"/>
    </xf>
    <xf numFmtId="171" fontId="17" fillId="0" borderId="68" xfId="0" applyNumberFormat="1" applyFont="1" applyFill="1" applyBorder="1" applyAlignment="1">
      <alignment horizontal="center" wrapText="1"/>
    </xf>
    <xf numFmtId="1" fontId="17" fillId="33" borderId="68" xfId="0" applyNumberFormat="1" applyFont="1" applyFill="1" applyBorder="1" applyAlignment="1">
      <alignment horizontal="center" wrapText="1"/>
    </xf>
    <xf numFmtId="0" fontId="21" fillId="0" borderId="68" xfId="0" applyFont="1" applyBorder="1" applyAlignment="1">
      <alignment/>
    </xf>
    <xf numFmtId="0" fontId="22" fillId="0" borderId="24" xfId="0" applyFont="1" applyFill="1" applyBorder="1" applyAlignment="1">
      <alignment horizontal="center" wrapText="1"/>
    </xf>
    <xf numFmtId="0" fontId="21" fillId="0" borderId="24" xfId="0" applyFont="1" applyBorder="1" applyAlignment="1">
      <alignment/>
    </xf>
    <xf numFmtId="21" fontId="17" fillId="0" borderId="69" xfId="55" applyNumberFormat="1" applyFont="1" applyFill="1" applyBorder="1" applyAlignment="1">
      <alignment horizontal="center" wrapText="1"/>
      <protection/>
    </xf>
    <xf numFmtId="0" fontId="21" fillId="0" borderId="0" xfId="0" applyFont="1" applyAlignment="1">
      <alignment/>
    </xf>
    <xf numFmtId="0" fontId="21" fillId="0" borderId="64" xfId="0" applyFont="1" applyFill="1" applyBorder="1" applyAlignment="1">
      <alignment wrapText="1"/>
    </xf>
    <xf numFmtId="21" fontId="17" fillId="0" borderId="70" xfId="55" applyNumberFormat="1" applyFont="1" applyFill="1" applyBorder="1" applyAlignment="1">
      <alignment horizontal="center" vertical="center" wrapText="1"/>
      <protection/>
    </xf>
    <xf numFmtId="21" fontId="17" fillId="0" borderId="70" xfId="55" applyNumberFormat="1" applyFont="1" applyFill="1" applyBorder="1" applyAlignment="1">
      <alignment horizontal="center" wrapText="1"/>
      <protection/>
    </xf>
    <xf numFmtId="171" fontId="17" fillId="33" borderId="0" xfId="0" applyNumberFormat="1" applyFont="1" applyFill="1" applyBorder="1" applyAlignment="1">
      <alignment horizontal="center" wrapText="1"/>
    </xf>
    <xf numFmtId="0" fontId="21" fillId="0" borderId="71" xfId="0" applyFont="1" applyBorder="1" applyAlignment="1">
      <alignment/>
    </xf>
    <xf numFmtId="21" fontId="17" fillId="0" borderId="69" xfId="55" applyNumberFormat="1" applyFont="1" applyFill="1" applyBorder="1" applyAlignment="1">
      <alignment horizontal="center" vertical="center" wrapText="1"/>
      <protection/>
    </xf>
    <xf numFmtId="0" fontId="21" fillId="0" borderId="35" xfId="0" applyFont="1" applyBorder="1" applyAlignment="1">
      <alignment/>
    </xf>
    <xf numFmtId="0" fontId="21" fillId="0" borderId="24" xfId="0" applyFont="1" applyFill="1" applyBorder="1" applyAlignment="1">
      <alignment horizontal="center" wrapText="1"/>
    </xf>
    <xf numFmtId="168" fontId="17" fillId="4" borderId="16" xfId="0" applyNumberFormat="1" applyFont="1" applyFill="1" applyBorder="1" applyAlignment="1">
      <alignment horizontal="center" wrapText="1"/>
    </xf>
    <xf numFmtId="0" fontId="154" fillId="0" borderId="16" xfId="0" applyFont="1" applyFill="1" applyBorder="1" applyAlignment="1">
      <alignment horizontal="center" wrapText="1"/>
    </xf>
    <xf numFmtId="21" fontId="156" fillId="4" borderId="15" xfId="0" applyNumberFormat="1" applyFont="1" applyFill="1" applyBorder="1" applyAlignment="1">
      <alignment horizontal="center" wrapText="1"/>
    </xf>
    <xf numFmtId="168" fontId="156" fillId="4" borderId="16" xfId="0" applyNumberFormat="1" applyFont="1" applyFill="1" applyBorder="1" applyAlignment="1">
      <alignment horizontal="center" wrapText="1"/>
    </xf>
    <xf numFmtId="171" fontId="156" fillId="4" borderId="16" xfId="0" applyNumberFormat="1" applyFont="1" applyFill="1" applyBorder="1" applyAlignment="1">
      <alignment horizontal="center" wrapText="1"/>
    </xf>
    <xf numFmtId="21" fontId="156" fillId="4" borderId="17" xfId="0" applyNumberFormat="1" applyFont="1" applyFill="1" applyBorder="1" applyAlignment="1">
      <alignment horizontal="center"/>
    </xf>
    <xf numFmtId="21" fontId="156" fillId="0" borderId="69" xfId="55" applyNumberFormat="1" applyFont="1" applyFill="1" applyBorder="1" applyAlignment="1">
      <alignment horizontal="center" wrapText="1"/>
      <protection/>
    </xf>
    <xf numFmtId="21" fontId="156" fillId="0" borderId="17" xfId="0" applyNumberFormat="1" applyFont="1" applyFill="1" applyBorder="1" applyAlignment="1">
      <alignment horizontal="center"/>
    </xf>
    <xf numFmtId="0" fontId="154" fillId="0" borderId="57" xfId="0" applyFont="1" applyBorder="1" applyAlignment="1">
      <alignment/>
    </xf>
    <xf numFmtId="0" fontId="22" fillId="0" borderId="45" xfId="0" applyFont="1" applyFill="1" applyBorder="1" applyAlignment="1">
      <alignment horizontal="center" wrapText="1"/>
    </xf>
    <xf numFmtId="0" fontId="21" fillId="0" borderId="45" xfId="0" applyFont="1" applyFill="1" applyBorder="1" applyAlignment="1">
      <alignment horizontal="center" wrapText="1"/>
    </xf>
    <xf numFmtId="168" fontId="17" fillId="4" borderId="29" xfId="0" applyNumberFormat="1" applyFont="1" applyFill="1" applyBorder="1" applyAlignment="1">
      <alignment horizontal="center" wrapText="1"/>
    </xf>
    <xf numFmtId="1" fontId="17" fillId="0" borderId="71" xfId="0" applyNumberFormat="1" applyFont="1" applyFill="1" applyBorder="1" applyAlignment="1">
      <alignment horizontal="center" wrapText="1"/>
    </xf>
    <xf numFmtId="21" fontId="17" fillId="0" borderId="25" xfId="0" applyNumberFormat="1" applyFont="1" applyFill="1" applyBorder="1" applyAlignment="1">
      <alignment horizontal="center"/>
    </xf>
    <xf numFmtId="171" fontId="17" fillId="0" borderId="71" xfId="0" applyNumberFormat="1" applyFont="1" applyFill="1" applyBorder="1" applyAlignment="1">
      <alignment horizontal="center" wrapText="1"/>
    </xf>
    <xf numFmtId="1" fontId="17" fillId="33" borderId="71" xfId="0" applyNumberFormat="1" applyFont="1" applyFill="1" applyBorder="1" applyAlignment="1">
      <alignment horizontal="center" wrapText="1"/>
    </xf>
    <xf numFmtId="0" fontId="21" fillId="0" borderId="64" xfId="0" applyFont="1" applyFill="1" applyBorder="1" applyAlignment="1">
      <alignment horizontal="center" wrapText="1"/>
    </xf>
    <xf numFmtId="0" fontId="22" fillId="0" borderId="64" xfId="0" applyFont="1" applyFill="1" applyBorder="1" applyAlignment="1">
      <alignment horizontal="center" wrapText="1"/>
    </xf>
    <xf numFmtId="0" fontId="21" fillId="0" borderId="72" xfId="0" applyFont="1" applyFill="1" applyBorder="1" applyAlignment="1">
      <alignment horizontal="center" wrapText="1"/>
    </xf>
    <xf numFmtId="0" fontId="17" fillId="0" borderId="73" xfId="0" applyFont="1" applyFill="1" applyBorder="1" applyAlignment="1">
      <alignment wrapText="1"/>
    </xf>
    <xf numFmtId="21" fontId="17" fillId="4" borderId="74" xfId="0" applyNumberFormat="1" applyFont="1" applyFill="1" applyBorder="1" applyAlignment="1">
      <alignment horizontal="center" wrapText="1"/>
    </xf>
    <xf numFmtId="168" fontId="17" fillId="4" borderId="75" xfId="0" applyNumberFormat="1" applyFont="1" applyFill="1" applyBorder="1" applyAlignment="1">
      <alignment horizontal="center" wrapText="1"/>
    </xf>
    <xf numFmtId="171" fontId="17" fillId="4" borderId="75" xfId="0" applyNumberFormat="1" applyFont="1" applyFill="1" applyBorder="1" applyAlignment="1">
      <alignment horizontal="center" wrapText="1"/>
    </xf>
    <xf numFmtId="21" fontId="17" fillId="4" borderId="76" xfId="0" applyNumberFormat="1" applyFont="1" applyFill="1" applyBorder="1" applyAlignment="1">
      <alignment horizontal="center"/>
    </xf>
    <xf numFmtId="0" fontId="21" fillId="0" borderId="72" xfId="0" applyFont="1" applyFill="1" applyBorder="1" applyAlignment="1">
      <alignment wrapText="1"/>
    </xf>
    <xf numFmtId="0" fontId="21" fillId="0" borderId="75" xfId="0" applyFont="1" applyFill="1" applyBorder="1" applyAlignment="1">
      <alignment horizontal="right" wrapText="1"/>
    </xf>
    <xf numFmtId="0" fontId="21" fillId="0" borderId="75" xfId="0" applyFont="1" applyFill="1" applyBorder="1" applyAlignment="1">
      <alignment wrapText="1"/>
    </xf>
    <xf numFmtId="0" fontId="21" fillId="0" borderId="73" xfId="0" applyFont="1" applyFill="1" applyBorder="1" applyAlignment="1">
      <alignment wrapText="1"/>
    </xf>
    <xf numFmtId="0" fontId="17" fillId="0" borderId="75" xfId="0" applyFont="1" applyFill="1" applyBorder="1" applyAlignment="1">
      <alignment wrapText="1"/>
    </xf>
    <xf numFmtId="0" fontId="17" fillId="0" borderId="76" xfId="0" applyFont="1" applyFill="1" applyBorder="1" applyAlignment="1">
      <alignment horizontal="left" wrapText="1"/>
    </xf>
    <xf numFmtId="21" fontId="17" fillId="0" borderId="77" xfId="55" applyNumberFormat="1" applyFont="1" applyFill="1" applyBorder="1" applyAlignment="1">
      <alignment horizontal="center" vertical="center" wrapText="1"/>
      <protection/>
    </xf>
    <xf numFmtId="1" fontId="17" fillId="0" borderId="78" xfId="0" applyNumberFormat="1" applyFont="1" applyFill="1" applyBorder="1" applyAlignment="1">
      <alignment horizontal="center" wrapText="1"/>
    </xf>
    <xf numFmtId="21" fontId="17" fillId="0" borderId="76" xfId="0" applyNumberFormat="1" applyFont="1" applyFill="1" applyBorder="1" applyAlignment="1">
      <alignment horizontal="center"/>
    </xf>
    <xf numFmtId="21" fontId="17" fillId="0" borderId="77" xfId="55" applyNumberFormat="1" applyFont="1" applyFill="1" applyBorder="1" applyAlignment="1">
      <alignment horizontal="center" wrapText="1"/>
      <protection/>
    </xf>
    <xf numFmtId="171" fontId="17" fillId="0" borderId="78" xfId="0" applyNumberFormat="1" applyFont="1" applyFill="1" applyBorder="1" applyAlignment="1">
      <alignment horizontal="center" wrapText="1"/>
    </xf>
    <xf numFmtId="1" fontId="17" fillId="33" borderId="78" xfId="0" applyNumberFormat="1" applyFont="1" applyFill="1" applyBorder="1" applyAlignment="1">
      <alignment horizontal="center" wrapText="1"/>
    </xf>
    <xf numFmtId="0" fontId="21" fillId="0" borderId="78" xfId="0" applyFont="1" applyBorder="1" applyAlignment="1">
      <alignment/>
    </xf>
    <xf numFmtId="0" fontId="157" fillId="0" borderId="26" xfId="0" applyFont="1" applyFill="1" applyBorder="1" applyAlignment="1">
      <alignment horizontal="right" wrapText="1"/>
    </xf>
    <xf numFmtId="0" fontId="158" fillId="0" borderId="24" xfId="0" applyFont="1" applyFill="1" applyBorder="1" applyAlignment="1">
      <alignment horizontal="center" wrapText="1"/>
    </xf>
    <xf numFmtId="0" fontId="159" fillId="0" borderId="49" xfId="0" applyFont="1" applyFill="1" applyBorder="1" applyAlignment="1">
      <alignment wrapText="1"/>
    </xf>
    <xf numFmtId="21" fontId="159" fillId="4" borderId="26" xfId="0" applyNumberFormat="1" applyFont="1" applyFill="1" applyBorder="1" applyAlignment="1">
      <alignment horizontal="center" wrapText="1"/>
    </xf>
    <xf numFmtId="168" fontId="159" fillId="4" borderId="24" xfId="0" applyNumberFormat="1" applyFont="1" applyFill="1" applyBorder="1" applyAlignment="1">
      <alignment horizontal="center" wrapText="1"/>
    </xf>
    <xf numFmtId="171" fontId="159" fillId="4" borderId="24" xfId="0" applyNumberFormat="1" applyFont="1" applyFill="1" applyBorder="1" applyAlignment="1">
      <alignment horizontal="center" wrapText="1"/>
    </xf>
    <xf numFmtId="21" fontId="159" fillId="4" borderId="50" xfId="0" applyNumberFormat="1" applyFont="1" applyFill="1" applyBorder="1" applyAlignment="1">
      <alignment horizontal="center"/>
    </xf>
    <xf numFmtId="0" fontId="157" fillId="0" borderId="46" xfId="0" applyFont="1" applyFill="1" applyBorder="1" applyAlignment="1">
      <alignment wrapText="1"/>
    </xf>
    <xf numFmtId="0" fontId="157" fillId="0" borderId="24" xfId="0" applyFont="1" applyFill="1" applyBorder="1" applyAlignment="1">
      <alignment horizontal="right" wrapText="1"/>
    </xf>
    <xf numFmtId="0" fontId="157" fillId="0" borderId="24" xfId="0" applyFont="1" applyFill="1" applyBorder="1" applyAlignment="1">
      <alignment wrapText="1"/>
    </xf>
    <xf numFmtId="0" fontId="157" fillId="0" borderId="49" xfId="0" applyFont="1" applyFill="1" applyBorder="1" applyAlignment="1">
      <alignment wrapText="1"/>
    </xf>
    <xf numFmtId="0" fontId="159" fillId="0" borderId="24" xfId="0" applyFont="1" applyFill="1" applyBorder="1" applyAlignment="1">
      <alignment wrapText="1"/>
    </xf>
    <xf numFmtId="0" fontId="159" fillId="0" borderId="50" xfId="0" applyFont="1" applyFill="1" applyBorder="1" applyAlignment="1">
      <alignment horizontal="left" wrapText="1"/>
    </xf>
    <xf numFmtId="21" fontId="159" fillId="0" borderId="69" xfId="55" applyNumberFormat="1" applyFont="1" applyFill="1" applyBorder="1" applyAlignment="1">
      <alignment horizontal="center" wrapText="1"/>
      <protection/>
    </xf>
    <xf numFmtId="1" fontId="159" fillId="0" borderId="18" xfId="0" applyNumberFormat="1" applyFont="1" applyFill="1" applyBorder="1" applyAlignment="1">
      <alignment horizontal="center" wrapText="1"/>
    </xf>
    <xf numFmtId="21" fontId="159" fillId="0" borderId="50" xfId="0" applyNumberFormat="1" applyFont="1" applyFill="1" applyBorder="1" applyAlignment="1">
      <alignment horizontal="center"/>
    </xf>
    <xf numFmtId="21" fontId="159" fillId="0" borderId="58" xfId="55" applyNumberFormat="1" applyFont="1" applyFill="1" applyBorder="1" applyAlignment="1">
      <alignment horizontal="center" wrapText="1"/>
      <protection/>
    </xf>
    <xf numFmtId="1" fontId="159" fillId="33" borderId="18" xfId="0" applyNumberFormat="1" applyFont="1" applyFill="1" applyBorder="1" applyAlignment="1">
      <alignment horizontal="center" wrapText="1"/>
    </xf>
    <xf numFmtId="0" fontId="157" fillId="0" borderId="0" xfId="0" applyFont="1" applyBorder="1" applyAlignment="1">
      <alignment/>
    </xf>
    <xf numFmtId="0" fontId="157" fillId="0" borderId="18" xfId="0" applyFont="1" applyBorder="1" applyAlignment="1">
      <alignment/>
    </xf>
    <xf numFmtId="0" fontId="159" fillId="34" borderId="49" xfId="0" applyFont="1" applyFill="1" applyBorder="1" applyAlignment="1">
      <alignment wrapText="1"/>
    </xf>
    <xf numFmtId="21" fontId="159" fillId="4" borderId="15" xfId="0" applyNumberFormat="1" applyFont="1" applyFill="1" applyBorder="1" applyAlignment="1">
      <alignment horizontal="center" wrapText="1"/>
    </xf>
    <xf numFmtId="168" fontId="159" fillId="4" borderId="16" xfId="0" applyNumberFormat="1" applyFont="1" applyFill="1" applyBorder="1" applyAlignment="1">
      <alignment horizontal="center" wrapText="1"/>
    </xf>
    <xf numFmtId="171" fontId="159" fillId="4" borderId="16" xfId="0" applyNumberFormat="1" applyFont="1" applyFill="1" applyBorder="1" applyAlignment="1">
      <alignment horizontal="center" wrapText="1"/>
    </xf>
    <xf numFmtId="21" fontId="159" fillId="4" borderId="17" xfId="0" applyNumberFormat="1" applyFont="1" applyFill="1" applyBorder="1" applyAlignment="1">
      <alignment horizontal="center"/>
    </xf>
    <xf numFmtId="0" fontId="157" fillId="0" borderId="45" xfId="0" applyFont="1" applyFill="1" applyBorder="1" applyAlignment="1">
      <alignment wrapText="1"/>
    </xf>
    <xf numFmtId="0" fontId="159" fillId="0" borderId="16" xfId="0" applyFont="1" applyFill="1" applyBorder="1" applyAlignment="1">
      <alignment wrapText="1"/>
    </xf>
    <xf numFmtId="21" fontId="159" fillId="0" borderId="47" xfId="55" applyNumberFormat="1" applyFont="1" applyFill="1" applyBorder="1" applyAlignment="1">
      <alignment horizontal="center" wrapText="1"/>
      <protection/>
    </xf>
    <xf numFmtId="0" fontId="157" fillId="0" borderId="57" xfId="0" applyFont="1" applyBorder="1" applyAlignment="1">
      <alignment/>
    </xf>
    <xf numFmtId="0" fontId="155" fillId="0" borderId="24" xfId="0" applyFont="1" applyFill="1" applyBorder="1" applyAlignment="1">
      <alignment horizontal="center" wrapText="1"/>
    </xf>
    <xf numFmtId="21" fontId="156" fillId="0" borderId="69" xfId="55" applyNumberFormat="1" applyFont="1" applyFill="1" applyBorder="1" applyAlignment="1">
      <alignment horizontal="center" vertical="center" wrapText="1"/>
      <protection/>
    </xf>
    <xf numFmtId="21" fontId="159" fillId="0" borderId="69" xfId="55" applyNumberFormat="1" applyFont="1" applyFill="1" applyBorder="1" applyAlignment="1">
      <alignment horizontal="center" vertical="center" wrapText="1"/>
      <protection/>
    </xf>
    <xf numFmtId="0" fontId="156" fillId="34" borderId="49" xfId="0" applyFont="1" applyFill="1" applyBorder="1" applyAlignment="1">
      <alignment wrapText="1"/>
    </xf>
    <xf numFmtId="0" fontId="158" fillId="0" borderId="16" xfId="0" applyFont="1" applyFill="1" applyBorder="1" applyAlignment="1">
      <alignment horizontal="center" wrapText="1"/>
    </xf>
    <xf numFmtId="0" fontId="157" fillId="0" borderId="16" xfId="0" applyFont="1" applyFill="1" applyBorder="1" applyAlignment="1">
      <alignment horizontal="center" wrapText="1"/>
    </xf>
    <xf numFmtId="0" fontId="157" fillId="0" borderId="53" xfId="0" applyFont="1" applyFill="1" applyBorder="1" applyAlignment="1">
      <alignment wrapText="1"/>
    </xf>
    <xf numFmtId="0" fontId="157" fillId="0" borderId="30" xfId="0" applyFont="1" applyFill="1" applyBorder="1" applyAlignment="1">
      <alignment wrapText="1"/>
    </xf>
    <xf numFmtId="0" fontId="157" fillId="0" borderId="45" xfId="0" applyFont="1" applyFill="1" applyBorder="1" applyAlignment="1">
      <alignment horizontal="center" wrapText="1"/>
    </xf>
    <xf numFmtId="0" fontId="157" fillId="0" borderId="15" xfId="0" applyFont="1" applyFill="1" applyBorder="1" applyAlignment="1">
      <alignment wrapText="1"/>
    </xf>
    <xf numFmtId="0" fontId="155" fillId="0" borderId="45" xfId="0" applyFont="1" applyFill="1" applyBorder="1" applyAlignment="1">
      <alignment horizontal="center" wrapText="1"/>
    </xf>
    <xf numFmtId="0" fontId="154" fillId="0" borderId="45" xfId="0" applyFont="1" applyFill="1" applyBorder="1" applyAlignment="1">
      <alignment horizontal="center" wrapText="1"/>
    </xf>
    <xf numFmtId="0" fontId="158" fillId="0" borderId="45" xfId="0" applyFont="1" applyFill="1" applyBorder="1" applyAlignment="1">
      <alignment horizontal="center" wrapText="1"/>
    </xf>
    <xf numFmtId="0" fontId="157" fillId="0" borderId="74" xfId="0" applyFont="1" applyFill="1" applyBorder="1" applyAlignment="1">
      <alignment horizontal="right" wrapText="1"/>
    </xf>
    <xf numFmtId="0" fontId="157" fillId="0" borderId="72" xfId="0" applyFont="1" applyFill="1" applyBorder="1" applyAlignment="1">
      <alignment horizontal="center" wrapText="1"/>
    </xf>
    <xf numFmtId="0" fontId="159" fillId="0" borderId="73" xfId="0" applyFont="1" applyFill="1" applyBorder="1" applyAlignment="1">
      <alignment wrapText="1"/>
    </xf>
    <xf numFmtId="21" fontId="159" fillId="4" borderId="74" xfId="0" applyNumberFormat="1" applyFont="1" applyFill="1" applyBorder="1" applyAlignment="1">
      <alignment horizontal="center" wrapText="1"/>
    </xf>
    <xf numFmtId="168" fontId="159" fillId="4" borderId="72" xfId="0" applyNumberFormat="1" applyFont="1" applyFill="1" applyBorder="1" applyAlignment="1">
      <alignment horizontal="center" wrapText="1"/>
    </xf>
    <xf numFmtId="171" fontId="159" fillId="4" borderId="75" xfId="0" applyNumberFormat="1" applyFont="1" applyFill="1" applyBorder="1" applyAlignment="1">
      <alignment horizontal="center" wrapText="1"/>
    </xf>
    <xf numFmtId="21" fontId="159" fillId="4" borderId="76" xfId="0" applyNumberFormat="1" applyFont="1" applyFill="1" applyBorder="1" applyAlignment="1">
      <alignment horizontal="center"/>
    </xf>
    <xf numFmtId="0" fontId="157" fillId="0" borderId="72" xfId="0" applyFont="1" applyFill="1" applyBorder="1" applyAlignment="1">
      <alignment wrapText="1"/>
    </xf>
    <xf numFmtId="0" fontId="157" fillId="0" borderId="75" xfId="0" applyFont="1" applyFill="1" applyBorder="1" applyAlignment="1">
      <alignment horizontal="right" wrapText="1"/>
    </xf>
    <xf numFmtId="0" fontId="157" fillId="0" borderId="75" xfId="0" applyFont="1" applyFill="1" applyBorder="1" applyAlignment="1">
      <alignment wrapText="1"/>
    </xf>
    <xf numFmtId="0" fontId="157" fillId="0" borderId="73" xfId="0" applyFont="1" applyFill="1" applyBorder="1" applyAlignment="1">
      <alignment wrapText="1"/>
    </xf>
    <xf numFmtId="0" fontId="159" fillId="0" borderId="76" xfId="0" applyFont="1" applyFill="1" applyBorder="1" applyAlignment="1">
      <alignment horizontal="left" wrapText="1"/>
    </xf>
    <xf numFmtId="21" fontId="159" fillId="0" borderId="77" xfId="55" applyNumberFormat="1" applyFont="1" applyFill="1" applyBorder="1" applyAlignment="1">
      <alignment horizontal="center" vertical="center" wrapText="1"/>
      <protection/>
    </xf>
    <xf numFmtId="1" fontId="159" fillId="0" borderId="78" xfId="0" applyNumberFormat="1" applyFont="1" applyFill="1" applyBorder="1" applyAlignment="1">
      <alignment horizontal="center" wrapText="1"/>
    </xf>
    <xf numFmtId="21" fontId="159" fillId="0" borderId="76" xfId="0" applyNumberFormat="1" applyFont="1" applyFill="1" applyBorder="1" applyAlignment="1">
      <alignment horizontal="center"/>
    </xf>
    <xf numFmtId="21" fontId="159" fillId="0" borderId="77" xfId="55" applyNumberFormat="1" applyFont="1" applyFill="1" applyBorder="1" applyAlignment="1">
      <alignment horizontal="center" wrapText="1"/>
      <protection/>
    </xf>
    <xf numFmtId="1" fontId="159" fillId="33" borderId="78" xfId="0" applyNumberFormat="1" applyFont="1" applyFill="1" applyBorder="1" applyAlignment="1">
      <alignment horizontal="center" wrapText="1"/>
    </xf>
    <xf numFmtId="0" fontId="157" fillId="0" borderId="78" xfId="0" applyFont="1" applyBorder="1" applyAlignment="1">
      <alignment/>
    </xf>
    <xf numFmtId="0" fontId="160" fillId="0" borderId="63" xfId="0" applyFont="1" applyFill="1" applyBorder="1" applyAlignment="1">
      <alignment horizontal="right" wrapText="1"/>
    </xf>
    <xf numFmtId="0" fontId="161" fillId="0" borderId="59" xfId="0" applyFont="1" applyFill="1" applyBorder="1" applyAlignment="1">
      <alignment wrapText="1"/>
    </xf>
    <xf numFmtId="21" fontId="161" fillId="4" borderId="63" xfId="0" applyNumberFormat="1" applyFont="1" applyFill="1" applyBorder="1" applyAlignment="1">
      <alignment horizontal="center" wrapText="1"/>
    </xf>
    <xf numFmtId="168" fontId="161" fillId="4" borderId="53" xfId="0" applyNumberFormat="1" applyFont="1" applyFill="1" applyBorder="1" applyAlignment="1">
      <alignment horizontal="center" wrapText="1"/>
    </xf>
    <xf numFmtId="175" fontId="161" fillId="4" borderId="60" xfId="0" applyNumberFormat="1" applyFont="1" applyFill="1" applyBorder="1" applyAlignment="1">
      <alignment horizontal="center" wrapText="1"/>
    </xf>
    <xf numFmtId="21" fontId="161" fillId="4" borderId="61" xfId="0" applyNumberFormat="1" applyFont="1" applyFill="1" applyBorder="1" applyAlignment="1">
      <alignment horizontal="center"/>
    </xf>
    <xf numFmtId="0" fontId="160" fillId="0" borderId="46" xfId="0" applyFont="1" applyFill="1" applyBorder="1" applyAlignment="1">
      <alignment wrapText="1"/>
    </xf>
    <xf numFmtId="0" fontId="160" fillId="0" borderId="60" xfId="0" applyFont="1" applyFill="1" applyBorder="1" applyAlignment="1">
      <alignment horizontal="right" wrapText="1"/>
    </xf>
    <xf numFmtId="0" fontId="160" fillId="0" borderId="60" xfId="0" applyFont="1" applyFill="1" applyBorder="1" applyAlignment="1">
      <alignment wrapText="1"/>
    </xf>
    <xf numFmtId="0" fontId="160" fillId="0" borderId="59" xfId="0" applyFont="1" applyFill="1" applyBorder="1" applyAlignment="1">
      <alignment wrapText="1"/>
    </xf>
    <xf numFmtId="0" fontId="161" fillId="0" borderId="61" xfId="0" applyFont="1" applyFill="1" applyBorder="1" applyAlignment="1">
      <alignment horizontal="left" wrapText="1"/>
    </xf>
    <xf numFmtId="21" fontId="161" fillId="0" borderId="62" xfId="55" applyNumberFormat="1" applyFont="1" applyFill="1" applyBorder="1" applyAlignment="1">
      <alignment horizontal="center" vertical="center" wrapText="1"/>
      <protection/>
    </xf>
    <xf numFmtId="1" fontId="161" fillId="0" borderId="0" xfId="0" applyNumberFormat="1" applyFont="1" applyFill="1" applyBorder="1" applyAlignment="1">
      <alignment horizontal="center" wrapText="1"/>
    </xf>
    <xf numFmtId="21" fontId="161" fillId="0" borderId="61" xfId="0" applyNumberFormat="1" applyFont="1" applyFill="1" applyBorder="1" applyAlignment="1">
      <alignment horizontal="center"/>
    </xf>
    <xf numFmtId="175" fontId="161" fillId="0" borderId="0" xfId="0" applyNumberFormat="1" applyFont="1" applyFill="1" applyBorder="1" applyAlignment="1">
      <alignment horizontal="center" wrapText="1"/>
    </xf>
    <xf numFmtId="1" fontId="161" fillId="33" borderId="0" xfId="0" applyNumberFormat="1" applyFont="1" applyFill="1" applyBorder="1" applyAlignment="1">
      <alignment horizontal="center" wrapText="1"/>
    </xf>
    <xf numFmtId="0" fontId="162" fillId="0" borderId="0" xfId="0" applyFont="1" applyBorder="1" applyAlignment="1">
      <alignment/>
    </xf>
    <xf numFmtId="0" fontId="160" fillId="0" borderId="15" xfId="0" applyFont="1" applyFill="1" applyBorder="1" applyAlignment="1">
      <alignment horizontal="right" wrapText="1"/>
    </xf>
    <xf numFmtId="0" fontId="161" fillId="0" borderId="51" xfId="0" applyFont="1" applyFill="1" applyBorder="1" applyAlignment="1">
      <alignment wrapText="1"/>
    </xf>
    <xf numFmtId="21" fontId="161" fillId="4" borderId="15" xfId="0" applyNumberFormat="1" applyFont="1" applyFill="1" applyBorder="1" applyAlignment="1">
      <alignment horizontal="center" wrapText="1"/>
    </xf>
    <xf numFmtId="168" fontId="161" fillId="4" borderId="16" xfId="0" applyNumberFormat="1" applyFont="1" applyFill="1" applyBorder="1" applyAlignment="1">
      <alignment horizontal="center" wrapText="1"/>
    </xf>
    <xf numFmtId="168" fontId="161" fillId="4" borderId="55" xfId="0" applyNumberFormat="1" applyFont="1" applyFill="1" applyBorder="1" applyAlignment="1">
      <alignment horizontal="center" wrapText="1"/>
    </xf>
    <xf numFmtId="175" fontId="161" fillId="4" borderId="16" xfId="0" applyNumberFormat="1" applyFont="1" applyFill="1" applyBorder="1" applyAlignment="1">
      <alignment horizontal="center" wrapText="1"/>
    </xf>
    <xf numFmtId="21" fontId="161" fillId="4" borderId="17" xfId="0" applyNumberFormat="1" applyFont="1" applyFill="1" applyBorder="1" applyAlignment="1">
      <alignment horizontal="center"/>
    </xf>
    <xf numFmtId="0" fontId="160" fillId="0" borderId="45" xfId="0" applyFont="1" applyFill="1" applyBorder="1" applyAlignment="1">
      <alignment wrapText="1"/>
    </xf>
    <xf numFmtId="0" fontId="160" fillId="0" borderId="16" xfId="0" applyFont="1" applyFill="1" applyBorder="1" applyAlignment="1">
      <alignment horizontal="right" wrapText="1"/>
    </xf>
    <xf numFmtId="0" fontId="160" fillId="0" borderId="16" xfId="0" applyFont="1" applyFill="1" applyBorder="1" applyAlignment="1">
      <alignment wrapText="1"/>
    </xf>
    <xf numFmtId="0" fontId="160" fillId="0" borderId="51" xfId="0" applyFont="1" applyFill="1" applyBorder="1" applyAlignment="1">
      <alignment wrapText="1"/>
    </xf>
    <xf numFmtId="0" fontId="161" fillId="0" borderId="17" xfId="0" applyFont="1" applyFill="1" applyBorder="1" applyAlignment="1">
      <alignment horizontal="left" wrapText="1"/>
    </xf>
    <xf numFmtId="21" fontId="161" fillId="0" borderId="56" xfId="55" applyNumberFormat="1" applyFont="1" applyFill="1" applyBorder="1" applyAlignment="1">
      <alignment horizontal="center" vertical="center" wrapText="1"/>
      <protection/>
    </xf>
    <xf numFmtId="1" fontId="161" fillId="0" borderId="57" xfId="0" applyNumberFormat="1" applyFont="1" applyFill="1" applyBorder="1" applyAlignment="1">
      <alignment horizontal="center" wrapText="1"/>
    </xf>
    <xf numFmtId="21" fontId="161" fillId="0" borderId="17" xfId="0" applyNumberFormat="1" applyFont="1" applyFill="1" applyBorder="1" applyAlignment="1">
      <alignment horizontal="center"/>
    </xf>
    <xf numFmtId="175" fontId="161" fillId="33" borderId="57" xfId="0" applyNumberFormat="1" applyFont="1" applyFill="1" applyBorder="1" applyAlignment="1">
      <alignment horizontal="center" wrapText="1"/>
    </xf>
    <xf numFmtId="0" fontId="162" fillId="0" borderId="57" xfId="0" applyFont="1" applyBorder="1" applyAlignment="1">
      <alignment/>
    </xf>
    <xf numFmtId="175" fontId="161" fillId="33" borderId="0" xfId="0" applyNumberFormat="1" applyFont="1" applyFill="1" applyBorder="1" applyAlignment="1">
      <alignment horizontal="center" wrapText="1"/>
    </xf>
    <xf numFmtId="0" fontId="160" fillId="0" borderId="55" xfId="0" applyFont="1" applyFill="1" applyBorder="1" applyAlignment="1">
      <alignment wrapText="1"/>
    </xf>
    <xf numFmtId="0" fontId="163" fillId="0" borderId="0" xfId="0" applyFont="1" applyBorder="1" applyAlignment="1">
      <alignment/>
    </xf>
    <xf numFmtId="0" fontId="160" fillId="0" borderId="19" xfId="0" applyFont="1" applyFill="1" applyBorder="1" applyAlignment="1">
      <alignment horizontal="right" wrapText="1"/>
    </xf>
    <xf numFmtId="0" fontId="160" fillId="34" borderId="79" xfId="0" applyFont="1" applyFill="1" applyBorder="1" applyAlignment="1">
      <alignment horizontal="center" wrapText="1"/>
    </xf>
    <xf numFmtId="0" fontId="161" fillId="34" borderId="65" xfId="0" applyFont="1" applyFill="1" applyBorder="1" applyAlignment="1">
      <alignment wrapText="1"/>
    </xf>
    <xf numFmtId="21" fontId="161" fillId="4" borderId="30" xfId="0" applyNumberFormat="1" applyFont="1" applyFill="1" applyBorder="1" applyAlignment="1">
      <alignment horizontal="center" wrapText="1"/>
    </xf>
    <xf numFmtId="168" fontId="161" fillId="4" borderId="64" xfId="0" applyNumberFormat="1" applyFont="1" applyFill="1" applyBorder="1" applyAlignment="1">
      <alignment horizontal="center" wrapText="1"/>
    </xf>
    <xf numFmtId="168" fontId="161" fillId="4" borderId="71" xfId="0" applyNumberFormat="1" applyFont="1" applyFill="1" applyBorder="1" applyAlignment="1">
      <alignment horizontal="center" wrapText="1"/>
    </xf>
    <xf numFmtId="175" fontId="161" fillId="4" borderId="29" xfId="0" applyNumberFormat="1" applyFont="1" applyFill="1" applyBorder="1" applyAlignment="1">
      <alignment horizontal="center" wrapText="1"/>
    </xf>
    <xf numFmtId="21" fontId="161" fillId="4" borderId="80" xfId="0" applyNumberFormat="1" applyFont="1" applyFill="1" applyBorder="1" applyAlignment="1">
      <alignment horizontal="center"/>
    </xf>
    <xf numFmtId="0" fontId="160" fillId="0" borderId="66" xfId="0" applyFont="1" applyFill="1" applyBorder="1" applyAlignment="1">
      <alignment wrapText="1"/>
    </xf>
    <xf numFmtId="0" fontId="160" fillId="0" borderId="20" xfId="0" applyFont="1" applyFill="1" applyBorder="1" applyAlignment="1">
      <alignment horizontal="right" wrapText="1"/>
    </xf>
    <xf numFmtId="0" fontId="160" fillId="0" borderId="20" xfId="0" applyFont="1" applyFill="1" applyBorder="1" applyAlignment="1">
      <alignment wrapText="1"/>
    </xf>
    <xf numFmtId="0" fontId="160" fillId="0" borderId="65" xfId="0" applyFont="1" applyFill="1" applyBorder="1" applyAlignment="1">
      <alignment wrapText="1"/>
    </xf>
    <xf numFmtId="0" fontId="161" fillId="0" borderId="65" xfId="0" applyFont="1" applyFill="1" applyBorder="1" applyAlignment="1">
      <alignment wrapText="1"/>
    </xf>
    <xf numFmtId="0" fontId="161" fillId="0" borderId="21" xfId="0" applyFont="1" applyFill="1" applyBorder="1" applyAlignment="1">
      <alignment horizontal="left" wrapText="1"/>
    </xf>
    <xf numFmtId="21" fontId="161" fillId="0" borderId="70" xfId="55" applyNumberFormat="1" applyFont="1" applyFill="1" applyBorder="1" applyAlignment="1">
      <alignment horizontal="center" wrapText="1"/>
      <protection/>
    </xf>
    <xf numFmtId="1" fontId="161" fillId="0" borderId="71" xfId="0" applyNumberFormat="1" applyFont="1" applyFill="1" applyBorder="1" applyAlignment="1">
      <alignment horizontal="center" wrapText="1"/>
    </xf>
    <xf numFmtId="21" fontId="161" fillId="0" borderId="25" xfId="0" applyNumberFormat="1" applyFont="1" applyFill="1" applyBorder="1" applyAlignment="1">
      <alignment horizontal="center"/>
    </xf>
    <xf numFmtId="21" fontId="161" fillId="0" borderId="67" xfId="55" applyNumberFormat="1" applyFont="1" applyFill="1" applyBorder="1" applyAlignment="1">
      <alignment horizontal="center" vertical="center" wrapText="1"/>
      <protection/>
    </xf>
    <xf numFmtId="1" fontId="161" fillId="0" borderId="68" xfId="0" applyNumberFormat="1" applyFont="1" applyFill="1" applyBorder="1" applyAlignment="1">
      <alignment horizontal="center" wrapText="1"/>
    </xf>
    <xf numFmtId="21" fontId="161" fillId="0" borderId="21" xfId="0" applyNumberFormat="1" applyFont="1" applyFill="1" applyBorder="1" applyAlignment="1">
      <alignment horizontal="center"/>
    </xf>
    <xf numFmtId="175" fontId="161" fillId="33" borderId="68" xfId="0" applyNumberFormat="1" applyFont="1" applyFill="1" applyBorder="1" applyAlignment="1">
      <alignment horizontal="center" wrapText="1"/>
    </xf>
    <xf numFmtId="0" fontId="163" fillId="0" borderId="68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46" fontId="16" fillId="4" borderId="13" xfId="0" applyNumberFormat="1" applyFont="1" applyFill="1" applyBorder="1" applyAlignment="1">
      <alignment horizontal="center"/>
    </xf>
    <xf numFmtId="168" fontId="25" fillId="4" borderId="39" xfId="0" applyNumberFormat="1" applyFont="1" applyFill="1" applyBorder="1" applyAlignment="1">
      <alignment horizontal="center"/>
    </xf>
    <xf numFmtId="179" fontId="25" fillId="4" borderId="14" xfId="0" applyNumberFormat="1" applyFont="1" applyFill="1" applyBorder="1" applyAlignment="1">
      <alignment horizontal="center"/>
    </xf>
    <xf numFmtId="21" fontId="25" fillId="4" borderId="28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wrapText="1"/>
    </xf>
    <xf numFmtId="3" fontId="25" fillId="4" borderId="14" xfId="0" applyNumberFormat="1" applyFont="1" applyFill="1" applyBorder="1" applyAlignment="1">
      <alignment horizontal="center"/>
    </xf>
    <xf numFmtId="21" fontId="27" fillId="4" borderId="2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8" fillId="0" borderId="0" xfId="0" applyFont="1" applyFill="1" applyBorder="1" applyAlignment="1">
      <alignment horizontal="right"/>
    </xf>
    <xf numFmtId="46" fontId="164" fillId="4" borderId="15" xfId="0" applyNumberFormat="1" applyFont="1" applyFill="1" applyBorder="1" applyAlignment="1">
      <alignment horizontal="center"/>
    </xf>
    <xf numFmtId="168" fontId="164" fillId="4" borderId="0" xfId="0" applyNumberFormat="1" applyFont="1" applyFill="1" applyBorder="1" applyAlignment="1">
      <alignment horizontal="center"/>
    </xf>
    <xf numFmtId="179" fontId="164" fillId="4" borderId="16" xfId="0" applyNumberFormat="1" applyFont="1" applyFill="1" applyBorder="1" applyAlignment="1">
      <alignment horizontal="center"/>
    </xf>
    <xf numFmtId="21" fontId="164" fillId="4" borderId="17" xfId="0" applyNumberFormat="1" applyFont="1" applyFill="1" applyBorder="1" applyAlignment="1">
      <alignment horizontal="center"/>
    </xf>
    <xf numFmtId="3" fontId="164" fillId="4" borderId="16" xfId="0" applyNumberFormat="1" applyFont="1" applyFill="1" applyBorder="1" applyAlignment="1">
      <alignment horizontal="center"/>
    </xf>
    <xf numFmtId="21" fontId="165" fillId="4" borderId="17" xfId="0" applyNumberFormat="1" applyFont="1" applyFill="1" applyBorder="1" applyAlignment="1">
      <alignment horizontal="center"/>
    </xf>
    <xf numFmtId="46" fontId="166" fillId="4" borderId="19" xfId="0" applyNumberFormat="1" applyFont="1" applyFill="1" applyBorder="1" applyAlignment="1">
      <alignment horizontal="center"/>
    </xf>
    <xf numFmtId="168" fontId="166" fillId="4" borderId="35" xfId="0" applyNumberFormat="1" applyFont="1" applyFill="1" applyBorder="1" applyAlignment="1">
      <alignment horizontal="center"/>
    </xf>
    <xf numFmtId="179" fontId="166" fillId="4" borderId="20" xfId="0" applyNumberFormat="1" applyFont="1" applyFill="1" applyBorder="1" applyAlignment="1">
      <alignment horizontal="center"/>
    </xf>
    <xf numFmtId="21" fontId="166" fillId="4" borderId="21" xfId="0" applyNumberFormat="1" applyFont="1" applyFill="1" applyBorder="1" applyAlignment="1">
      <alignment horizontal="center"/>
    </xf>
    <xf numFmtId="0" fontId="17" fillId="0" borderId="0" xfId="0" applyFont="1" applyAlignment="1">
      <alignment horizontal="right"/>
    </xf>
    <xf numFmtId="3" fontId="166" fillId="4" borderId="20" xfId="0" applyNumberFormat="1" applyFont="1" applyFill="1" applyBorder="1" applyAlignment="1">
      <alignment horizontal="center"/>
    </xf>
    <xf numFmtId="21" fontId="167" fillId="4" borderId="21" xfId="0" applyNumberFormat="1" applyFont="1" applyFill="1" applyBorder="1" applyAlignment="1">
      <alignment horizontal="center"/>
    </xf>
    <xf numFmtId="0" fontId="26" fillId="0" borderId="36" xfId="0" applyFont="1" applyFill="1" applyBorder="1" applyAlignment="1">
      <alignment/>
    </xf>
    <xf numFmtId="0" fontId="17" fillId="0" borderId="38" xfId="0" applyFont="1" applyBorder="1" applyAlignment="1">
      <alignment/>
    </xf>
    <xf numFmtId="0" fontId="16" fillId="0" borderId="31" xfId="0" applyFont="1" applyBorder="1" applyAlignment="1">
      <alignment/>
    </xf>
    <xf numFmtId="0" fontId="16" fillId="0" borderId="63" xfId="0" applyFont="1" applyBorder="1" applyAlignment="1">
      <alignment horizontal="right"/>
    </xf>
    <xf numFmtId="0" fontId="16" fillId="33" borderId="14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48" xfId="0" applyFont="1" applyBorder="1" applyAlignment="1">
      <alignment horizontal="center"/>
    </xf>
    <xf numFmtId="0" fontId="16" fillId="4" borderId="81" xfId="0" applyFont="1" applyFill="1" applyBorder="1" applyAlignment="1">
      <alignment horizontal="center"/>
    </xf>
    <xf numFmtId="0" fontId="17" fillId="0" borderId="0" xfId="0" applyFont="1" applyAlignment="1">
      <alignment horizontal="left"/>
    </xf>
    <xf numFmtId="3" fontId="16" fillId="0" borderId="82" xfId="0" applyNumberFormat="1" applyFont="1" applyBorder="1" applyAlignment="1">
      <alignment/>
    </xf>
    <xf numFmtId="179" fontId="16" fillId="0" borderId="82" xfId="0" applyNumberFormat="1" applyFont="1" applyBorder="1" applyAlignment="1">
      <alignment/>
    </xf>
    <xf numFmtId="46" fontId="25" fillId="0" borderId="0" xfId="0" applyNumberFormat="1" applyFont="1" applyFill="1" applyBorder="1" applyAlignment="1">
      <alignment horizontal="center"/>
    </xf>
    <xf numFmtId="168" fontId="25" fillId="0" borderId="83" xfId="0" applyNumberFormat="1" applyFont="1" applyFill="1" applyBorder="1" applyAlignment="1">
      <alignment horizontal="center"/>
    </xf>
    <xf numFmtId="168" fontId="25" fillId="0" borderId="57" xfId="0" applyNumberFormat="1" applyFont="1" applyFill="1" applyBorder="1" applyAlignment="1">
      <alignment horizontal="center"/>
    </xf>
    <xf numFmtId="1" fontId="25" fillId="0" borderId="57" xfId="0" applyNumberFormat="1" applyFont="1" applyFill="1" applyBorder="1" applyAlignment="1">
      <alignment horizontal="center"/>
    </xf>
    <xf numFmtId="0" fontId="29" fillId="0" borderId="15" xfId="0" applyFont="1" applyBorder="1" applyAlignment="1">
      <alignment horizontal="right"/>
    </xf>
    <xf numFmtId="0" fontId="29" fillId="0" borderId="16" xfId="0" applyFont="1" applyBorder="1" applyAlignment="1">
      <alignment horizontal="center"/>
    </xf>
    <xf numFmtId="0" fontId="29" fillId="0" borderId="57" xfId="0" applyFont="1" applyBorder="1" applyAlignment="1">
      <alignment horizontal="center"/>
    </xf>
    <xf numFmtId="0" fontId="29" fillId="4" borderId="84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46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7" fillId="0" borderId="0" xfId="0" applyNumberFormat="1" applyFont="1" applyFill="1" applyBorder="1" applyAlignment="1">
      <alignment horizontal="center"/>
    </xf>
    <xf numFmtId="46" fontId="17" fillId="0" borderId="0" xfId="0" applyNumberFormat="1" applyFont="1" applyFill="1" applyBorder="1" applyAlignment="1">
      <alignment horizontal="center"/>
    </xf>
    <xf numFmtId="1" fontId="17" fillId="0" borderId="0" xfId="0" applyNumberFormat="1" applyFont="1" applyFill="1" applyBorder="1" applyAlignment="1">
      <alignment horizontal="center"/>
    </xf>
    <xf numFmtId="21" fontId="27" fillId="0" borderId="0" xfId="0" applyNumberFormat="1" applyFont="1" applyFill="1" applyBorder="1" applyAlignment="1">
      <alignment horizontal="center"/>
    </xf>
    <xf numFmtId="168" fontId="168" fillId="0" borderId="83" xfId="0" applyNumberFormat="1" applyFont="1" applyFill="1" applyBorder="1" applyAlignment="1">
      <alignment horizontal="center"/>
    </xf>
    <xf numFmtId="168" fontId="168" fillId="0" borderId="57" xfId="0" applyNumberFormat="1" applyFont="1" applyFill="1" applyBorder="1" applyAlignment="1">
      <alignment horizontal="center"/>
    </xf>
    <xf numFmtId="1" fontId="168" fillId="0" borderId="57" xfId="0" applyNumberFormat="1" applyFont="1" applyFill="1" applyBorder="1" applyAlignment="1">
      <alignment horizontal="center"/>
    </xf>
    <xf numFmtId="0" fontId="168" fillId="0" borderId="15" xfId="0" applyFont="1" applyBorder="1" applyAlignment="1">
      <alignment horizontal="right"/>
    </xf>
    <xf numFmtId="0" fontId="168" fillId="0" borderId="16" xfId="0" applyFont="1" applyBorder="1" applyAlignment="1">
      <alignment horizontal="center"/>
    </xf>
    <xf numFmtId="0" fontId="168" fillId="0" borderId="57" xfId="0" applyFont="1" applyBorder="1" applyAlignment="1">
      <alignment horizontal="center"/>
    </xf>
    <xf numFmtId="0" fontId="168" fillId="4" borderId="85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168" fontId="31" fillId="0" borderId="83" xfId="0" applyNumberFormat="1" applyFont="1" applyFill="1" applyBorder="1" applyAlignment="1">
      <alignment horizontal="center"/>
    </xf>
    <xf numFmtId="168" fontId="166" fillId="0" borderId="57" xfId="0" applyNumberFormat="1" applyFont="1" applyFill="1" applyBorder="1" applyAlignment="1">
      <alignment horizontal="center"/>
    </xf>
    <xf numFmtId="1" fontId="166" fillId="0" borderId="57" xfId="0" applyNumberFormat="1" applyFont="1" applyFill="1" applyBorder="1" applyAlignment="1">
      <alignment horizontal="center"/>
    </xf>
    <xf numFmtId="0" fontId="166" fillId="0" borderId="15" xfId="0" applyFont="1" applyBorder="1" applyAlignment="1">
      <alignment horizontal="right"/>
    </xf>
    <xf numFmtId="0" fontId="166" fillId="0" borderId="16" xfId="0" applyFont="1" applyBorder="1" applyAlignment="1">
      <alignment horizontal="center"/>
    </xf>
    <xf numFmtId="0" fontId="166" fillId="0" borderId="57" xfId="0" applyFont="1" applyBorder="1" applyAlignment="1">
      <alignment horizontal="center"/>
    </xf>
    <xf numFmtId="0" fontId="166" fillId="4" borderId="85" xfId="0" applyFont="1" applyFill="1" applyBorder="1" applyAlignment="1">
      <alignment horizontal="center"/>
    </xf>
    <xf numFmtId="4" fontId="17" fillId="0" borderId="0" xfId="0" applyNumberFormat="1" applyFont="1" applyFill="1" applyBorder="1" applyAlignment="1">
      <alignment horizontal="center"/>
    </xf>
    <xf numFmtId="168" fontId="17" fillId="0" borderId="83" xfId="0" applyNumberFormat="1" applyFont="1" applyBorder="1" applyAlignment="1">
      <alignment horizontal="center"/>
    </xf>
    <xf numFmtId="168" fontId="17" fillId="0" borderId="57" xfId="0" applyNumberFormat="1" applyFont="1" applyBorder="1" applyAlignment="1">
      <alignment horizontal="center"/>
    </xf>
    <xf numFmtId="0" fontId="17" fillId="0" borderId="57" xfId="0" applyFont="1" applyBorder="1" applyAlignment="1">
      <alignment horizontal="center"/>
    </xf>
    <xf numFmtId="0" fontId="16" fillId="0" borderId="15" xfId="0" applyFont="1" applyBorder="1" applyAlignment="1">
      <alignment horizontal="right"/>
    </xf>
    <xf numFmtId="1" fontId="16" fillId="0" borderId="16" xfId="0" applyNumberFormat="1" applyFont="1" applyBorder="1" applyAlignment="1">
      <alignment horizontal="center"/>
    </xf>
    <xf numFmtId="3" fontId="16" fillId="0" borderId="16" xfId="0" applyNumberFormat="1" applyFont="1" applyBorder="1" applyAlignment="1">
      <alignment horizontal="center"/>
    </xf>
    <xf numFmtId="1" fontId="16" fillId="0" borderId="51" xfId="0" applyNumberFormat="1" applyFont="1" applyBorder="1" applyAlignment="1">
      <alignment horizontal="center"/>
    </xf>
    <xf numFmtId="167" fontId="16" fillId="4" borderId="85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 horizontal="left"/>
    </xf>
    <xf numFmtId="178" fontId="19" fillId="0" borderId="16" xfId="0" applyNumberFormat="1" applyFont="1" applyBorder="1" applyAlignment="1">
      <alignment horizontal="center"/>
    </xf>
    <xf numFmtId="178" fontId="16" fillId="4" borderId="85" xfId="0" applyNumberFormat="1" applyFont="1" applyFill="1" applyBorder="1" applyAlignment="1">
      <alignment horizontal="center"/>
    </xf>
    <xf numFmtId="171" fontId="17" fillId="0" borderId="0" xfId="0" applyNumberFormat="1" applyFont="1" applyFill="1" applyBorder="1" applyAlignment="1">
      <alignment horizontal="center"/>
    </xf>
    <xf numFmtId="168" fontId="165" fillId="0" borderId="83" xfId="0" applyNumberFormat="1" applyFont="1" applyBorder="1" applyAlignment="1">
      <alignment horizontal="center"/>
    </xf>
    <xf numFmtId="168" fontId="165" fillId="0" borderId="57" xfId="0" applyNumberFormat="1" applyFont="1" applyBorder="1" applyAlignment="1">
      <alignment horizontal="center"/>
    </xf>
    <xf numFmtId="0" fontId="165" fillId="0" borderId="57" xfId="0" applyFont="1" applyBorder="1" applyAlignment="1">
      <alignment horizontal="center"/>
    </xf>
    <xf numFmtId="0" fontId="164" fillId="0" borderId="15" xfId="0" applyFont="1" applyBorder="1" applyAlignment="1">
      <alignment horizontal="right"/>
    </xf>
    <xf numFmtId="178" fontId="169" fillId="0" borderId="16" xfId="0" applyNumberFormat="1" applyFont="1" applyBorder="1" applyAlignment="1">
      <alignment horizontal="center"/>
    </xf>
    <xf numFmtId="178" fontId="164" fillId="4" borderId="85" xfId="0" applyNumberFormat="1" applyFont="1" applyFill="1" applyBorder="1" applyAlignment="1">
      <alignment horizontal="center"/>
    </xf>
    <xf numFmtId="168" fontId="167" fillId="0" borderId="83" xfId="0" applyNumberFormat="1" applyFont="1" applyBorder="1" applyAlignment="1">
      <alignment horizontal="center"/>
    </xf>
    <xf numFmtId="168" fontId="167" fillId="0" borderId="57" xfId="0" applyNumberFormat="1" applyFont="1" applyBorder="1" applyAlignment="1">
      <alignment horizontal="center"/>
    </xf>
    <xf numFmtId="0" fontId="167" fillId="0" borderId="57" xfId="0" applyFont="1" applyBorder="1" applyAlignment="1">
      <alignment horizontal="center"/>
    </xf>
    <xf numFmtId="178" fontId="170" fillId="0" borderId="16" xfId="0" applyNumberFormat="1" applyFont="1" applyBorder="1" applyAlignment="1">
      <alignment horizontal="center"/>
    </xf>
    <xf numFmtId="178" fontId="170" fillId="0" borderId="57" xfId="0" applyNumberFormat="1" applyFont="1" applyBorder="1" applyAlignment="1">
      <alignment horizontal="center"/>
    </xf>
    <xf numFmtId="178" fontId="171" fillId="4" borderId="85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33" borderId="16" xfId="0" applyFont="1" applyFill="1" applyBorder="1" applyAlignment="1">
      <alignment horizontal="center"/>
    </xf>
    <xf numFmtId="0" fontId="16" fillId="0" borderId="57" xfId="0" applyFont="1" applyBorder="1" applyAlignment="1">
      <alignment horizontal="center"/>
    </xf>
    <xf numFmtId="1" fontId="16" fillId="4" borderId="85" xfId="0" applyNumberFormat="1" applyFont="1" applyFill="1" applyBorder="1" applyAlignment="1">
      <alignment horizontal="center"/>
    </xf>
    <xf numFmtId="168" fontId="33" fillId="0" borderId="86" xfId="0" applyNumberFormat="1" applyFont="1" applyBorder="1" applyAlignment="1">
      <alignment horizontal="center"/>
    </xf>
    <xf numFmtId="168" fontId="33" fillId="0" borderId="68" xfId="0" applyNumberFormat="1" applyFont="1" applyBorder="1" applyAlignment="1">
      <alignment horizontal="center"/>
    </xf>
    <xf numFmtId="0" fontId="33" fillId="0" borderId="68" xfId="0" applyFont="1" applyBorder="1" applyAlignment="1">
      <alignment horizontal="center"/>
    </xf>
    <xf numFmtId="0" fontId="34" fillId="0" borderId="19" xfId="0" applyFont="1" applyBorder="1" applyAlignment="1">
      <alignment horizontal="right"/>
    </xf>
    <xf numFmtId="0" fontId="34" fillId="0" borderId="20" xfId="0" applyFont="1" applyBorder="1" applyAlignment="1">
      <alignment horizontal="center"/>
    </xf>
    <xf numFmtId="0" fontId="34" fillId="0" borderId="20" xfId="0" applyFont="1" applyFill="1" applyBorder="1" applyAlignment="1">
      <alignment horizontal="center"/>
    </xf>
    <xf numFmtId="0" fontId="34" fillId="0" borderId="68" xfId="0" applyFont="1" applyBorder="1" applyAlignment="1">
      <alignment horizontal="center"/>
    </xf>
    <xf numFmtId="0" fontId="34" fillId="4" borderId="87" xfId="0" applyFont="1" applyFill="1" applyBorder="1" applyAlignment="1">
      <alignment horizontal="center"/>
    </xf>
    <xf numFmtId="0" fontId="35" fillId="0" borderId="0" xfId="0" applyFont="1" applyAlignment="1">
      <alignment/>
    </xf>
    <xf numFmtId="168" fontId="33" fillId="0" borderId="35" xfId="0" applyNumberFormat="1" applyFont="1" applyBorder="1" applyAlignment="1">
      <alignment horizontal="center"/>
    </xf>
    <xf numFmtId="0" fontId="33" fillId="0" borderId="35" xfId="0" applyFont="1" applyBorder="1" applyAlignment="1">
      <alignment horizontal="center"/>
    </xf>
    <xf numFmtId="0" fontId="34" fillId="0" borderId="35" xfId="0" applyFont="1" applyBorder="1" applyAlignment="1">
      <alignment horizontal="right"/>
    </xf>
    <xf numFmtId="0" fontId="34" fillId="0" borderId="0" xfId="0" applyFont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34" fillId="4" borderId="0" xfId="0" applyFont="1" applyFill="1" applyBorder="1" applyAlignment="1">
      <alignment horizontal="center"/>
    </xf>
    <xf numFmtId="168" fontId="33" fillId="0" borderId="0" xfId="0" applyNumberFormat="1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16" fillId="0" borderId="32" xfId="0" applyFont="1" applyBorder="1" applyAlignment="1">
      <alignment/>
    </xf>
    <xf numFmtId="0" fontId="17" fillId="0" borderId="39" xfId="0" applyFont="1" applyBorder="1" applyAlignment="1">
      <alignment/>
    </xf>
    <xf numFmtId="0" fontId="16" fillId="0" borderId="10" xfId="0" applyFont="1" applyBorder="1" applyAlignment="1">
      <alignment horizontal="right"/>
    </xf>
    <xf numFmtId="46" fontId="25" fillId="0" borderId="38" xfId="0" applyNumberFormat="1" applyFont="1" applyFill="1" applyBorder="1" applyAlignment="1">
      <alignment horizontal="center"/>
    </xf>
    <xf numFmtId="168" fontId="31" fillId="0" borderId="57" xfId="0" applyNumberFormat="1" applyFont="1" applyFill="1" applyBorder="1" applyAlignment="1">
      <alignment horizontal="center"/>
    </xf>
    <xf numFmtId="1" fontId="31" fillId="0" borderId="57" xfId="0" applyNumberFormat="1" applyFont="1" applyFill="1" applyBorder="1" applyAlignment="1">
      <alignment horizontal="center"/>
    </xf>
    <xf numFmtId="0" fontId="31" fillId="0" borderId="15" xfId="0" applyFont="1" applyBorder="1" applyAlignment="1">
      <alignment horizontal="right"/>
    </xf>
    <xf numFmtId="0" fontId="31" fillId="0" borderId="16" xfId="0" applyFont="1" applyBorder="1" applyAlignment="1">
      <alignment horizontal="center"/>
    </xf>
    <xf numFmtId="0" fontId="31" fillId="0" borderId="57" xfId="0" applyFont="1" applyBorder="1" applyAlignment="1">
      <alignment horizontal="center"/>
    </xf>
    <xf numFmtId="0" fontId="31" fillId="4" borderId="85" xfId="0" applyFont="1" applyFill="1" applyBorder="1" applyAlignment="1">
      <alignment horizontal="center"/>
    </xf>
    <xf numFmtId="168" fontId="25" fillId="0" borderId="35" xfId="0" applyNumberFormat="1" applyFont="1" applyFill="1" applyBorder="1" applyAlignment="1">
      <alignment horizontal="center"/>
    </xf>
    <xf numFmtId="3" fontId="25" fillId="0" borderId="35" xfId="0" applyNumberFormat="1" applyFont="1" applyFill="1" applyBorder="1" applyAlignment="1">
      <alignment horizontal="center"/>
    </xf>
    <xf numFmtId="21" fontId="25" fillId="0" borderId="35" xfId="0" applyNumberFormat="1" applyFont="1" applyFill="1" applyBorder="1" applyAlignment="1">
      <alignment horizontal="center"/>
    </xf>
    <xf numFmtId="0" fontId="24" fillId="0" borderId="35" xfId="0" applyFont="1" applyFill="1" applyBorder="1" applyAlignment="1">
      <alignment/>
    </xf>
    <xf numFmtId="0" fontId="24" fillId="0" borderId="35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left"/>
    </xf>
    <xf numFmtId="0" fontId="16" fillId="0" borderId="24" xfId="0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35" borderId="24" xfId="0" applyFont="1" applyFill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4" borderId="84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right" wrapText="1"/>
    </xf>
    <xf numFmtId="46" fontId="24" fillId="0" borderId="0" xfId="0" applyNumberFormat="1" applyFont="1" applyFill="1" applyBorder="1" applyAlignment="1">
      <alignment horizontal="left"/>
    </xf>
    <xf numFmtId="21" fontId="37" fillId="0" borderId="0" xfId="0" applyNumberFormat="1" applyFont="1" applyFill="1" applyBorder="1" applyAlignment="1">
      <alignment horizontal="left"/>
    </xf>
    <xf numFmtId="0" fontId="17" fillId="0" borderId="0" xfId="0" applyFont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46" fontId="16" fillId="0" borderId="0" xfId="0" applyNumberFormat="1" applyFont="1" applyFill="1" applyBorder="1" applyAlignment="1">
      <alignment horizontal="center"/>
    </xf>
    <xf numFmtId="21" fontId="17" fillId="0" borderId="0" xfId="0" applyNumberFormat="1" applyFont="1" applyFill="1" applyBorder="1" applyAlignment="1">
      <alignment horizontal="center"/>
    </xf>
    <xf numFmtId="3" fontId="16" fillId="0" borderId="0" xfId="0" applyNumberFormat="1" applyFont="1" applyFill="1" applyBorder="1" applyAlignment="1">
      <alignment horizontal="center"/>
    </xf>
    <xf numFmtId="21" fontId="16" fillId="0" borderId="0" xfId="0" applyNumberFormat="1" applyFont="1" applyFill="1" applyBorder="1" applyAlignment="1">
      <alignment horizontal="center"/>
    </xf>
    <xf numFmtId="46" fontId="38" fillId="0" borderId="0" xfId="0" applyNumberFormat="1" applyFont="1" applyFill="1" applyBorder="1" applyAlignment="1">
      <alignment horizontal="center"/>
    </xf>
    <xf numFmtId="1" fontId="38" fillId="0" borderId="0" xfId="0" applyNumberFormat="1" applyFont="1" applyFill="1" applyBorder="1" applyAlignment="1">
      <alignment horizontal="center"/>
    </xf>
    <xf numFmtId="21" fontId="38" fillId="0" borderId="0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/>
    </xf>
    <xf numFmtId="46" fontId="39" fillId="0" borderId="0" xfId="0" applyNumberFormat="1" applyFont="1" applyFill="1" applyBorder="1" applyAlignment="1">
      <alignment horizontal="left"/>
    </xf>
    <xf numFmtId="0" fontId="24" fillId="0" borderId="0" xfId="0" applyFont="1" applyFill="1" applyBorder="1" applyAlignment="1">
      <alignment wrapText="1"/>
    </xf>
    <xf numFmtId="0" fontId="16" fillId="4" borderId="85" xfId="0" applyFont="1" applyFill="1" applyBorder="1" applyAlignment="1">
      <alignment horizontal="center"/>
    </xf>
    <xf numFmtId="168" fontId="33" fillId="0" borderId="88" xfId="0" applyNumberFormat="1" applyFont="1" applyBorder="1" applyAlignment="1">
      <alignment horizontal="center"/>
    </xf>
    <xf numFmtId="0" fontId="34" fillId="0" borderId="22" xfId="0" applyFont="1" applyBorder="1" applyAlignment="1">
      <alignment horizontal="right"/>
    </xf>
    <xf numFmtId="0" fontId="34" fillId="0" borderId="23" xfId="0" applyFont="1" applyBorder="1" applyAlignment="1">
      <alignment horizontal="center"/>
    </xf>
    <xf numFmtId="0" fontId="34" fillId="0" borderId="23" xfId="0" applyFont="1" applyFill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4" borderId="82" xfId="0" applyFont="1" applyFill="1" applyBorder="1" applyAlignment="1">
      <alignment horizontal="center"/>
    </xf>
    <xf numFmtId="168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right"/>
    </xf>
    <xf numFmtId="0" fontId="17" fillId="0" borderId="32" xfId="0" applyFont="1" applyBorder="1" applyAlignment="1">
      <alignment/>
    </xf>
    <xf numFmtId="0" fontId="29" fillId="4" borderId="85" xfId="0" applyFont="1" applyFill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35" borderId="14" xfId="0" applyFont="1" applyFill="1" applyBorder="1" applyAlignment="1">
      <alignment horizontal="center"/>
    </xf>
    <xf numFmtId="0" fontId="16" fillId="0" borderId="89" xfId="0" applyFont="1" applyBorder="1" applyAlignment="1">
      <alignment horizontal="center"/>
    </xf>
    <xf numFmtId="0" fontId="17" fillId="0" borderId="0" xfId="0" applyFont="1" applyAlignment="1">
      <alignment horizontal="left" wrapText="1"/>
    </xf>
    <xf numFmtId="0" fontId="29" fillId="0" borderId="90" xfId="0" applyFont="1" applyBorder="1" applyAlignment="1">
      <alignment horizontal="center"/>
    </xf>
    <xf numFmtId="0" fontId="17" fillId="0" borderId="0" xfId="0" applyFont="1" applyAlignment="1">
      <alignment horizontal="center" wrapText="1"/>
    </xf>
    <xf numFmtId="1" fontId="31" fillId="0" borderId="16" xfId="0" applyNumberFormat="1" applyFont="1" applyBorder="1" applyAlignment="1">
      <alignment horizontal="center"/>
    </xf>
    <xf numFmtId="0" fontId="31" fillId="0" borderId="90" xfId="0" applyFont="1" applyBorder="1" applyAlignment="1">
      <alignment horizontal="center"/>
    </xf>
    <xf numFmtId="0" fontId="20" fillId="0" borderId="0" xfId="0" applyFont="1" applyFill="1" applyBorder="1" applyAlignment="1">
      <alignment horizontal="left" wrapText="1"/>
    </xf>
    <xf numFmtId="1" fontId="16" fillId="0" borderId="16" xfId="0" applyNumberFormat="1" applyFont="1" applyBorder="1" applyAlignment="1" quotePrefix="1">
      <alignment horizontal="center"/>
    </xf>
    <xf numFmtId="1" fontId="16" fillId="0" borderId="17" xfId="0" applyNumberFormat="1" applyFont="1" applyBorder="1" applyAlignment="1">
      <alignment horizontal="center"/>
    </xf>
    <xf numFmtId="0" fontId="32" fillId="0" borderId="0" xfId="0" applyFont="1" applyFill="1" applyBorder="1" applyAlignment="1">
      <alignment horizontal="left" wrapText="1"/>
    </xf>
    <xf numFmtId="20" fontId="19" fillId="0" borderId="16" xfId="0" applyNumberFormat="1" applyFont="1" applyBorder="1" applyAlignment="1">
      <alignment horizontal="center"/>
    </xf>
    <xf numFmtId="20" fontId="19" fillId="4" borderId="85" xfId="0" applyNumberFormat="1" applyFont="1" applyFill="1" applyBorder="1" applyAlignment="1">
      <alignment horizontal="center"/>
    </xf>
    <xf numFmtId="0" fontId="16" fillId="0" borderId="90" xfId="0" applyFont="1" applyBorder="1" applyAlignment="1">
      <alignment horizontal="center"/>
    </xf>
    <xf numFmtId="0" fontId="34" fillId="0" borderId="91" xfId="0" applyFont="1" applyBorder="1" applyAlignment="1">
      <alignment horizontal="center"/>
    </xf>
    <xf numFmtId="0" fontId="35" fillId="0" borderId="0" xfId="0" applyFont="1" applyAlignment="1">
      <alignment wrapText="1"/>
    </xf>
    <xf numFmtId="167" fontId="16" fillId="0" borderId="17" xfId="0" applyNumberFormat="1" applyFont="1" applyBorder="1" applyAlignment="1">
      <alignment horizontal="center"/>
    </xf>
    <xf numFmtId="20" fontId="19" fillId="0" borderId="17" xfId="0" applyNumberFormat="1" applyFont="1" applyBorder="1" applyAlignment="1">
      <alignment horizontal="center"/>
    </xf>
    <xf numFmtId="21" fontId="125" fillId="0" borderId="0" xfId="0" applyNumberFormat="1" applyFont="1" applyFill="1" applyBorder="1" applyAlignment="1">
      <alignment/>
    </xf>
    <xf numFmtId="0" fontId="137" fillId="0" borderId="0" xfId="0" applyFont="1" applyFill="1" applyBorder="1" applyAlignment="1">
      <alignment/>
    </xf>
    <xf numFmtId="46" fontId="125" fillId="0" borderId="0" xfId="0" applyNumberFormat="1" applyFont="1" applyFill="1" applyBorder="1" applyAlignment="1">
      <alignment/>
    </xf>
    <xf numFmtId="0" fontId="131" fillId="0" borderId="15" xfId="0" applyFont="1" applyFill="1" applyBorder="1" applyAlignment="1">
      <alignment horizontal="center" wrapText="1"/>
    </xf>
    <xf numFmtId="0" fontId="131" fillId="0" borderId="16" xfId="0" applyFont="1" applyFill="1" applyBorder="1" applyAlignment="1">
      <alignment horizontal="center" wrapText="1"/>
    </xf>
    <xf numFmtId="0" fontId="130" fillId="0" borderId="16" xfId="0" applyFont="1" applyFill="1" applyBorder="1" applyAlignment="1">
      <alignment horizontal="center" wrapText="1"/>
    </xf>
    <xf numFmtId="0" fontId="131" fillId="0" borderId="90" xfId="0" applyFont="1" applyFill="1" applyBorder="1" applyAlignment="1">
      <alignment horizontal="center" wrapText="1"/>
    </xf>
    <xf numFmtId="0" fontId="132" fillId="0" borderId="57" xfId="0" applyFont="1" applyFill="1" applyBorder="1" applyAlignment="1">
      <alignment horizontal="left"/>
    </xf>
    <xf numFmtId="21" fontId="140" fillId="0" borderId="24" xfId="0" applyNumberFormat="1" applyFont="1" applyFill="1" applyBorder="1" applyAlignment="1">
      <alignment horizontal="center" wrapText="1"/>
    </xf>
    <xf numFmtId="21" fontId="141" fillId="0" borderId="24" xfId="0" applyNumberFormat="1" applyFont="1" applyFill="1" applyBorder="1" applyAlignment="1">
      <alignment/>
    </xf>
    <xf numFmtId="0" fontId="140" fillId="0" borderId="50" xfId="0" applyFont="1" applyFill="1" applyBorder="1" applyAlignment="1">
      <alignment wrapText="1"/>
    </xf>
    <xf numFmtId="0" fontId="132" fillId="0" borderId="18" xfId="0" applyFont="1" applyFill="1" applyBorder="1" applyAlignment="1">
      <alignment horizontal="left"/>
    </xf>
    <xf numFmtId="0" fontId="135" fillId="0" borderId="63" xfId="0" applyFont="1" applyFill="1" applyBorder="1" applyAlignment="1" quotePrefix="1">
      <alignment horizontal="right" wrapText="1"/>
    </xf>
    <xf numFmtId="0" fontId="135" fillId="0" borderId="60" xfId="0" applyFont="1" applyFill="1" applyBorder="1" applyAlignment="1">
      <alignment horizontal="center" wrapText="1"/>
    </xf>
    <xf numFmtId="0" fontId="135" fillId="0" borderId="60" xfId="0" applyFont="1" applyFill="1" applyBorder="1" applyAlignment="1">
      <alignment wrapText="1"/>
    </xf>
    <xf numFmtId="0" fontId="135" fillId="0" borderId="29" xfId="0" applyFont="1" applyFill="1" applyBorder="1" applyAlignment="1">
      <alignment wrapText="1"/>
    </xf>
    <xf numFmtId="21" fontId="135" fillId="0" borderId="29" xfId="0" applyNumberFormat="1" applyFont="1" applyFill="1" applyBorder="1" applyAlignment="1">
      <alignment horizontal="center" wrapText="1"/>
    </xf>
    <xf numFmtId="21" fontId="136" fillId="0" borderId="29" xfId="0" applyNumberFormat="1" applyFont="1" applyFill="1" applyBorder="1" applyAlignment="1">
      <alignment/>
    </xf>
    <xf numFmtId="0" fontId="135" fillId="0" borderId="19" xfId="0" applyFont="1" applyFill="1" applyBorder="1" applyAlignment="1" quotePrefix="1">
      <alignment horizontal="right" wrapText="1"/>
    </xf>
    <xf numFmtId="0" fontId="137" fillId="0" borderId="68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center" wrapText="1"/>
    </xf>
    <xf numFmtId="0" fontId="123" fillId="0" borderId="44" xfId="0" applyFont="1" applyFill="1" applyBorder="1" applyAlignment="1">
      <alignment wrapText="1"/>
    </xf>
    <xf numFmtId="0" fontId="123" fillId="0" borderId="51" xfId="0" applyFont="1" applyFill="1" applyBorder="1" applyAlignment="1">
      <alignment wrapText="1"/>
    </xf>
    <xf numFmtId="0" fontId="135" fillId="0" borderId="51" xfId="0" applyFont="1" applyFill="1" applyBorder="1" applyAlignment="1">
      <alignment wrapText="1"/>
    </xf>
    <xf numFmtId="0" fontId="123" fillId="0" borderId="52" xfId="0" applyFont="1" applyFill="1" applyBorder="1" applyAlignment="1">
      <alignment wrapText="1"/>
    </xf>
    <xf numFmtId="0" fontId="135" fillId="0" borderId="52" xfId="0" applyFont="1" applyFill="1" applyBorder="1" applyAlignment="1">
      <alignment wrapText="1"/>
    </xf>
    <xf numFmtId="0" fontId="123" fillId="0" borderId="51" xfId="0" applyFont="1" applyFill="1" applyBorder="1" applyAlignment="1">
      <alignment horizontal="right" wrapText="1"/>
    </xf>
    <xf numFmtId="0" fontId="123" fillId="0" borderId="65" xfId="0" applyFont="1" applyFill="1" applyBorder="1" applyAlignment="1">
      <alignment wrapText="1"/>
    </xf>
    <xf numFmtId="21" fontId="138" fillId="0" borderId="42" xfId="0" applyNumberFormat="1" applyFont="1" applyFill="1" applyBorder="1" applyAlignment="1">
      <alignment/>
    </xf>
    <xf numFmtId="0" fontId="131" fillId="0" borderId="39" xfId="0" applyFont="1" applyFill="1" applyBorder="1" applyAlignment="1">
      <alignment horizontal="center" wrapText="1"/>
    </xf>
    <xf numFmtId="0" fontId="140" fillId="0" borderId="44" xfId="0" applyFont="1" applyFill="1" applyBorder="1" applyAlignment="1">
      <alignment wrapText="1"/>
    </xf>
    <xf numFmtId="0" fontId="140" fillId="0" borderId="51" xfId="0" applyFont="1" applyFill="1" applyBorder="1" applyAlignment="1">
      <alignment wrapText="1"/>
    </xf>
    <xf numFmtId="0" fontId="135" fillId="0" borderId="65" xfId="0" applyFont="1" applyFill="1" applyBorder="1" applyAlignment="1">
      <alignment wrapText="1"/>
    </xf>
    <xf numFmtId="21" fontId="139" fillId="0" borderId="42" xfId="0" applyNumberFormat="1" applyFont="1" applyFill="1" applyBorder="1" applyAlignment="1">
      <alignment/>
    </xf>
    <xf numFmtId="0" fontId="145" fillId="0" borderId="39" xfId="0" applyFont="1" applyFill="1" applyBorder="1" applyAlignment="1">
      <alignment horizontal="center" wrapText="1"/>
    </xf>
    <xf numFmtId="0" fontId="147" fillId="0" borderId="44" xfId="0" applyFont="1" applyFill="1" applyBorder="1" applyAlignment="1">
      <alignment wrapText="1"/>
    </xf>
    <xf numFmtId="0" fontId="147" fillId="0" borderId="51" xfId="0" applyFont="1" applyFill="1" applyBorder="1" applyAlignment="1">
      <alignment wrapText="1"/>
    </xf>
    <xf numFmtId="0" fontId="147" fillId="0" borderId="52" xfId="0" applyFont="1" applyFill="1" applyBorder="1" applyAlignment="1">
      <alignment wrapText="1"/>
    </xf>
    <xf numFmtId="0" fontId="147" fillId="0" borderId="65" xfId="0" applyFont="1" applyFill="1" applyBorder="1" applyAlignment="1">
      <alignment wrapText="1"/>
    </xf>
    <xf numFmtId="21" fontId="151" fillId="0" borderId="42" xfId="0" applyNumberFormat="1" applyFont="1" applyFill="1" applyBorder="1" applyAlignment="1">
      <alignment/>
    </xf>
    <xf numFmtId="46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21" fontId="143" fillId="0" borderId="0" xfId="0" applyNumberFormat="1" applyFont="1" applyFill="1" applyBorder="1" applyAlignment="1">
      <alignment horizontal="left"/>
    </xf>
    <xf numFmtId="21" fontId="137" fillId="0" borderId="0" xfId="0" applyNumberFormat="1" applyFont="1" applyFill="1" applyBorder="1" applyAlignment="1">
      <alignment horizontal="left"/>
    </xf>
    <xf numFmtId="21" fontId="137" fillId="0" borderId="0" xfId="0" applyNumberFormat="1" applyFont="1" applyFill="1" applyBorder="1" applyAlignment="1">
      <alignment/>
    </xf>
    <xf numFmtId="0" fontId="12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132" fillId="0" borderId="0" xfId="0" applyFont="1" applyFill="1" applyBorder="1" applyAlignment="1">
      <alignment/>
    </xf>
    <xf numFmtId="0" fontId="132" fillId="0" borderId="0" xfId="0" applyFont="1" applyFill="1" applyBorder="1" applyAlignment="1">
      <alignment horizontal="left"/>
    </xf>
    <xf numFmtId="21" fontId="132" fillId="0" borderId="0" xfId="0" applyNumberFormat="1" applyFont="1" applyFill="1" applyBorder="1" applyAlignment="1">
      <alignment horizontal="left"/>
    </xf>
    <xf numFmtId="46" fontId="132" fillId="0" borderId="0" xfId="0" applyNumberFormat="1" applyFont="1" applyFill="1" applyBorder="1" applyAlignment="1">
      <alignment horizontal="left"/>
    </xf>
    <xf numFmtId="0" fontId="137" fillId="0" borderId="0" xfId="0" applyFont="1" applyFill="1" applyBorder="1" applyAlignment="1">
      <alignment horizontal="left"/>
    </xf>
    <xf numFmtId="0" fontId="103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143" fillId="0" borderId="0" xfId="0" applyFont="1" applyFill="1" applyBorder="1" applyAlignment="1">
      <alignment/>
    </xf>
    <xf numFmtId="0" fontId="143" fillId="0" borderId="0" xfId="0" applyFont="1" applyFill="1" applyBorder="1" applyAlignment="1">
      <alignment horizontal="left"/>
    </xf>
    <xf numFmtId="0" fontId="144" fillId="0" borderId="0" xfId="0" applyFont="1" applyFill="1" applyBorder="1" applyAlignment="1">
      <alignment/>
    </xf>
    <xf numFmtId="21" fontId="144" fillId="0" borderId="0" xfId="0" applyNumberFormat="1" applyFont="1" applyFill="1" applyBorder="1" applyAlignment="1">
      <alignment/>
    </xf>
    <xf numFmtId="0" fontId="150" fillId="0" borderId="0" xfId="0" applyFont="1" applyFill="1" applyBorder="1" applyAlignment="1">
      <alignment/>
    </xf>
    <xf numFmtId="2" fontId="144" fillId="0" borderId="0" xfId="0" applyNumberFormat="1" applyFont="1" applyFill="1" applyBorder="1" applyAlignment="1">
      <alignment/>
    </xf>
    <xf numFmtId="0" fontId="140" fillId="0" borderId="65" xfId="0" applyFont="1" applyFill="1" applyBorder="1" applyAlignment="1">
      <alignment wrapText="1"/>
    </xf>
    <xf numFmtId="46" fontId="132" fillId="0" borderId="0" xfId="0" applyNumberFormat="1" applyFont="1" applyFill="1" applyBorder="1" applyAlignment="1">
      <alignment/>
    </xf>
    <xf numFmtId="0" fontId="16" fillId="33" borderId="86" xfId="0" applyFont="1" applyFill="1" applyBorder="1" applyAlignment="1">
      <alignment horizontal="center" wrapText="1"/>
    </xf>
    <xf numFmtId="0" fontId="16" fillId="33" borderId="68" xfId="0" applyFont="1" applyFill="1" applyBorder="1" applyAlignment="1">
      <alignment horizontal="center" wrapText="1"/>
    </xf>
    <xf numFmtId="0" fontId="16" fillId="33" borderId="92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wrapText="1"/>
    </xf>
    <xf numFmtId="21" fontId="172" fillId="0" borderId="16" xfId="0" applyNumberFormat="1" applyFont="1" applyFill="1" applyBorder="1" applyAlignment="1">
      <alignment horizontal="center" wrapText="1"/>
    </xf>
    <xf numFmtId="21" fontId="17" fillId="33" borderId="47" xfId="55" applyNumberFormat="1" applyFont="1" applyFill="1" applyBorder="1" applyAlignment="1">
      <alignment horizontal="center" wrapText="1"/>
      <protection/>
    </xf>
    <xf numFmtId="0" fontId="21" fillId="0" borderId="0" xfId="0" applyFont="1" applyFill="1" applyBorder="1" applyAlignment="1">
      <alignment/>
    </xf>
    <xf numFmtId="21" fontId="173" fillId="0" borderId="16" xfId="0" applyNumberFormat="1" applyFont="1" applyFill="1" applyBorder="1" applyAlignment="1">
      <alignment horizontal="center" wrapText="1"/>
    </xf>
    <xf numFmtId="21" fontId="156" fillId="33" borderId="47" xfId="55" applyNumberFormat="1" applyFont="1" applyFill="1" applyBorder="1" applyAlignment="1">
      <alignment horizontal="center" wrapText="1"/>
      <protection/>
    </xf>
    <xf numFmtId="0" fontId="154" fillId="0" borderId="0" xfId="0" applyFont="1" applyFill="1" applyBorder="1" applyAlignment="1">
      <alignment/>
    </xf>
    <xf numFmtId="0" fontId="174" fillId="0" borderId="26" xfId="0" applyFont="1" applyFill="1" applyBorder="1" applyAlignment="1">
      <alignment horizontal="right" wrapText="1"/>
    </xf>
    <xf numFmtId="21" fontId="172" fillId="0" borderId="47" xfId="0" applyNumberFormat="1" applyFont="1" applyFill="1" applyBorder="1" applyAlignment="1">
      <alignment horizontal="center" wrapText="1"/>
    </xf>
    <xf numFmtId="21" fontId="156" fillId="33" borderId="47" xfId="55" applyNumberFormat="1" applyFont="1" applyFill="1" applyBorder="1" applyAlignment="1">
      <alignment horizontal="center" vertical="center" wrapText="1"/>
      <protection/>
    </xf>
    <xf numFmtId="0" fontId="156" fillId="0" borderId="51" xfId="0" applyFont="1" applyFill="1" applyBorder="1" applyAlignment="1">
      <alignment wrapText="1"/>
    </xf>
    <xf numFmtId="0" fontId="154" fillId="0" borderId="16" xfId="0" applyFont="1" applyFill="1" applyBorder="1" applyAlignment="1">
      <alignment horizontal="right" wrapText="1"/>
    </xf>
    <xf numFmtId="0" fontId="154" fillId="0" borderId="16" xfId="0" applyFont="1" applyFill="1" applyBorder="1" applyAlignment="1">
      <alignment wrapText="1"/>
    </xf>
    <xf numFmtId="0" fontId="154" fillId="0" borderId="51" xfId="0" applyFont="1" applyFill="1" applyBorder="1" applyAlignment="1">
      <alignment wrapText="1"/>
    </xf>
    <xf numFmtId="0" fontId="156" fillId="0" borderId="17" xfId="0" applyFont="1" applyFill="1" applyBorder="1" applyAlignment="1">
      <alignment horizontal="left" wrapText="1"/>
    </xf>
    <xf numFmtId="21" fontId="21" fillId="0" borderId="0" xfId="0" applyNumberFormat="1" applyFont="1" applyFill="1" applyBorder="1" applyAlignment="1">
      <alignment/>
    </xf>
    <xf numFmtId="0" fontId="154" fillId="0" borderId="53" xfId="0" applyFont="1" applyFill="1" applyBorder="1" applyAlignment="1">
      <alignment wrapText="1"/>
    </xf>
    <xf numFmtId="21" fontId="17" fillId="33" borderId="54" xfId="55" applyNumberFormat="1" applyFont="1" applyFill="1" applyBorder="1" applyAlignment="1">
      <alignment horizontal="center" wrapText="1"/>
      <protection/>
    </xf>
    <xf numFmtId="21" fontId="156" fillId="33" borderId="54" xfId="55" applyNumberFormat="1" applyFont="1" applyFill="1" applyBorder="1" applyAlignment="1">
      <alignment horizontal="center" wrapText="1"/>
      <protection/>
    </xf>
    <xf numFmtId="0" fontId="17" fillId="34" borderId="52" xfId="0" applyFont="1" applyFill="1" applyBorder="1" applyAlignment="1">
      <alignment wrapText="1"/>
    </xf>
    <xf numFmtId="21" fontId="17" fillId="33" borderId="56" xfId="55" applyNumberFormat="1" applyFont="1" applyFill="1" applyBorder="1" applyAlignment="1">
      <alignment horizontal="center" wrapText="1"/>
      <protection/>
    </xf>
    <xf numFmtId="21" fontId="17" fillId="0" borderId="29" xfId="0" applyNumberFormat="1" applyFont="1" applyFill="1" applyBorder="1" applyAlignment="1">
      <alignment horizontal="center" wrapText="1"/>
    </xf>
    <xf numFmtId="21" fontId="172" fillId="0" borderId="54" xfId="0" applyNumberFormat="1" applyFont="1" applyFill="1" applyBorder="1" applyAlignment="1">
      <alignment horizontal="center" wrapText="1"/>
    </xf>
    <xf numFmtId="21" fontId="17" fillId="33" borderId="62" xfId="55" applyNumberFormat="1" applyFont="1" applyFill="1" applyBorder="1" applyAlignment="1">
      <alignment horizontal="center" wrapText="1"/>
      <protection/>
    </xf>
    <xf numFmtId="0" fontId="23" fillId="0" borderId="0" xfId="0" applyFont="1" applyFill="1" applyBorder="1" applyAlignment="1">
      <alignment/>
    </xf>
    <xf numFmtId="21" fontId="172" fillId="0" borderId="20" xfId="0" applyNumberFormat="1" applyFont="1" applyFill="1" applyBorder="1" applyAlignment="1">
      <alignment horizontal="center" wrapText="1"/>
    </xf>
    <xf numFmtId="21" fontId="17" fillId="33" borderId="67" xfId="55" applyNumberFormat="1" applyFont="1" applyFill="1" applyBorder="1" applyAlignment="1">
      <alignment horizontal="center" wrapText="1"/>
      <protection/>
    </xf>
    <xf numFmtId="0" fontId="23" fillId="0" borderId="68" xfId="0" applyFont="1" applyBorder="1" applyAlignment="1">
      <alignment/>
    </xf>
    <xf numFmtId="0" fontId="21" fillId="0" borderId="60" xfId="0" applyFont="1" applyFill="1" applyBorder="1" applyAlignment="1">
      <alignment horizontal="center" wrapText="1"/>
    </xf>
    <xf numFmtId="21" fontId="17" fillId="0" borderId="24" xfId="55" applyNumberFormat="1" applyFont="1" applyFill="1" applyBorder="1" applyAlignment="1">
      <alignment horizontal="center" wrapText="1"/>
      <protection/>
    </xf>
    <xf numFmtId="21" fontId="17" fillId="33" borderId="62" xfId="55" applyNumberFormat="1" applyFont="1" applyFill="1" applyBorder="1" applyAlignment="1">
      <alignment horizontal="center" vertical="center" wrapText="1"/>
      <protection/>
    </xf>
    <xf numFmtId="21" fontId="17" fillId="33" borderId="56" xfId="55" applyNumberFormat="1" applyFont="1" applyFill="1" applyBorder="1" applyAlignment="1">
      <alignment horizontal="center" vertical="center" wrapText="1"/>
      <protection/>
    </xf>
    <xf numFmtId="21" fontId="17" fillId="0" borderId="29" xfId="55" applyNumberFormat="1" applyFont="1" applyFill="1" applyBorder="1" applyAlignment="1">
      <alignment horizontal="center" wrapText="1"/>
      <protection/>
    </xf>
    <xf numFmtId="0" fontId="21" fillId="0" borderId="15" xfId="0" applyFont="1" applyFill="1" applyBorder="1" applyAlignment="1">
      <alignment horizontal="right" wrapText="1"/>
    </xf>
    <xf numFmtId="21" fontId="17" fillId="33" borderId="69" xfId="55" applyNumberFormat="1" applyFont="1" applyFill="1" applyBorder="1" applyAlignment="1">
      <alignment horizontal="center" wrapText="1"/>
      <protection/>
    </xf>
    <xf numFmtId="21" fontId="17" fillId="33" borderId="69" xfId="55" applyNumberFormat="1" applyFont="1" applyFill="1" applyBorder="1" applyAlignment="1">
      <alignment horizontal="center" vertical="center" wrapText="1"/>
      <protection/>
    </xf>
    <xf numFmtId="21" fontId="17" fillId="33" borderId="70" xfId="55" applyNumberFormat="1" applyFont="1" applyFill="1" applyBorder="1" applyAlignment="1">
      <alignment horizontal="center" wrapText="1"/>
      <protection/>
    </xf>
    <xf numFmtId="0" fontId="154" fillId="0" borderId="63" xfId="0" applyFont="1" applyFill="1" applyBorder="1" applyAlignment="1">
      <alignment horizontal="right" wrapText="1"/>
    </xf>
    <xf numFmtId="0" fontId="155" fillId="0" borderId="29" xfId="0" applyFont="1" applyFill="1" applyBorder="1" applyAlignment="1">
      <alignment horizontal="center" wrapText="1"/>
    </xf>
    <xf numFmtId="21" fontId="156" fillId="4" borderId="30" xfId="0" applyNumberFormat="1" applyFont="1" applyFill="1" applyBorder="1" applyAlignment="1">
      <alignment horizontal="center" wrapText="1"/>
    </xf>
    <xf numFmtId="168" fontId="156" fillId="4" borderId="64" xfId="0" applyNumberFormat="1" applyFont="1" applyFill="1" applyBorder="1" applyAlignment="1">
      <alignment horizontal="center" wrapText="1"/>
    </xf>
    <xf numFmtId="171" fontId="156" fillId="4" borderId="29" xfId="0" applyNumberFormat="1" applyFont="1" applyFill="1" applyBorder="1" applyAlignment="1">
      <alignment horizontal="center" wrapText="1"/>
    </xf>
    <xf numFmtId="21" fontId="156" fillId="4" borderId="25" xfId="0" applyNumberFormat="1" applyFont="1" applyFill="1" applyBorder="1" applyAlignment="1">
      <alignment horizontal="center"/>
    </xf>
    <xf numFmtId="0" fontId="154" fillId="0" borderId="64" xfId="0" applyFont="1" applyFill="1" applyBorder="1" applyAlignment="1">
      <alignment wrapText="1"/>
    </xf>
    <xf numFmtId="21" fontId="156" fillId="0" borderId="70" xfId="55" applyNumberFormat="1" applyFont="1" applyFill="1" applyBorder="1" applyAlignment="1">
      <alignment horizontal="center" wrapText="1"/>
      <protection/>
    </xf>
    <xf numFmtId="1" fontId="156" fillId="0" borderId="0" xfId="0" applyNumberFormat="1" applyFont="1" applyFill="1" applyBorder="1" applyAlignment="1">
      <alignment horizontal="center" wrapText="1"/>
    </xf>
    <xf numFmtId="21" fontId="156" fillId="0" borderId="61" xfId="0" applyNumberFormat="1" applyFont="1" applyFill="1" applyBorder="1" applyAlignment="1">
      <alignment horizontal="center"/>
    </xf>
    <xf numFmtId="0" fontId="17" fillId="0" borderId="65" xfId="0" applyFont="1" applyFill="1" applyBorder="1" applyAlignment="1">
      <alignment wrapText="1"/>
    </xf>
    <xf numFmtId="21" fontId="17" fillId="33" borderId="67" xfId="55" applyNumberFormat="1" applyFont="1" applyFill="1" applyBorder="1" applyAlignment="1">
      <alignment horizontal="center" vertical="center" wrapText="1"/>
      <protection/>
    </xf>
    <xf numFmtId="21" fontId="156" fillId="33" borderId="69" xfId="55" applyNumberFormat="1" applyFont="1" applyFill="1" applyBorder="1" applyAlignment="1">
      <alignment horizontal="center" vertical="center" wrapText="1"/>
      <protection/>
    </xf>
    <xf numFmtId="21" fontId="17" fillId="0" borderId="93" xfId="55" applyNumberFormat="1" applyFont="1" applyFill="1" applyBorder="1" applyAlignment="1">
      <alignment horizontal="center" wrapText="1"/>
      <protection/>
    </xf>
    <xf numFmtId="1" fontId="17" fillId="0" borderId="16" xfId="0" applyNumberFormat="1" applyFont="1" applyFill="1" applyBorder="1" applyAlignment="1">
      <alignment horizontal="center" wrapText="1"/>
    </xf>
    <xf numFmtId="0" fontId="22" fillId="0" borderId="53" xfId="0" applyFont="1" applyFill="1" applyBorder="1" applyAlignment="1">
      <alignment horizontal="center" wrapText="1"/>
    </xf>
    <xf numFmtId="21" fontId="17" fillId="0" borderId="70" xfId="0" applyNumberFormat="1" applyFont="1" applyFill="1" applyBorder="1" applyAlignment="1">
      <alignment horizontal="center" wrapText="1"/>
    </xf>
    <xf numFmtId="21" fontId="17" fillId="0" borderId="71" xfId="55" applyNumberFormat="1" applyFont="1" applyFill="1" applyBorder="1" applyAlignment="1">
      <alignment horizontal="center" wrapText="1"/>
      <protection/>
    </xf>
    <xf numFmtId="21" fontId="17" fillId="33" borderId="70" xfId="55" applyNumberFormat="1" applyFont="1" applyFill="1" applyBorder="1" applyAlignment="1">
      <alignment horizontal="center" vertical="center" wrapText="1"/>
      <protection/>
    </xf>
    <xf numFmtId="0" fontId="154" fillId="0" borderId="64" xfId="0" applyFont="1" applyFill="1" applyBorder="1" applyAlignment="1">
      <alignment horizontal="center" wrapText="1"/>
    </xf>
    <xf numFmtId="168" fontId="156" fillId="4" borderId="29" xfId="0" applyNumberFormat="1" applyFont="1" applyFill="1" applyBorder="1" applyAlignment="1">
      <alignment horizontal="center" wrapText="1"/>
    </xf>
    <xf numFmtId="1" fontId="156" fillId="0" borderId="71" xfId="0" applyNumberFormat="1" applyFont="1" applyFill="1" applyBorder="1" applyAlignment="1">
      <alignment horizontal="center" wrapText="1"/>
    </xf>
    <xf numFmtId="21" fontId="156" fillId="0" borderId="25" xfId="0" applyNumberFormat="1" applyFont="1" applyFill="1" applyBorder="1" applyAlignment="1">
      <alignment horizontal="center"/>
    </xf>
    <xf numFmtId="21" fontId="156" fillId="0" borderId="71" xfId="55" applyNumberFormat="1" applyFont="1" applyFill="1" applyBorder="1" applyAlignment="1">
      <alignment horizontal="center" wrapText="1"/>
      <protection/>
    </xf>
    <xf numFmtId="1" fontId="156" fillId="0" borderId="16" xfId="0" applyNumberFormat="1" applyFont="1" applyFill="1" applyBorder="1" applyAlignment="1">
      <alignment horizontal="center" wrapText="1"/>
    </xf>
    <xf numFmtId="0" fontId="22" fillId="0" borderId="55" xfId="0" applyFont="1" applyFill="1" applyBorder="1" applyAlignment="1">
      <alignment horizontal="center" wrapText="1"/>
    </xf>
    <xf numFmtId="21" fontId="17" fillId="0" borderId="57" xfId="55" applyNumberFormat="1" applyFont="1" applyFill="1" applyBorder="1" applyAlignment="1">
      <alignment horizontal="center" wrapText="1"/>
      <protection/>
    </xf>
    <xf numFmtId="0" fontId="155" fillId="0" borderId="64" xfId="0" applyFont="1" applyFill="1" applyBorder="1" applyAlignment="1">
      <alignment horizontal="center" wrapText="1"/>
    </xf>
    <xf numFmtId="21" fontId="156" fillId="0" borderId="70" xfId="55" applyNumberFormat="1" applyFont="1" applyFill="1" applyBorder="1" applyAlignment="1">
      <alignment horizontal="center" vertical="center" wrapText="1"/>
      <protection/>
    </xf>
    <xf numFmtId="171" fontId="156" fillId="0" borderId="71" xfId="0" applyNumberFormat="1" applyFont="1" applyFill="1" applyBorder="1" applyAlignment="1">
      <alignment horizontal="center" wrapText="1"/>
    </xf>
    <xf numFmtId="21" fontId="156" fillId="33" borderId="70" xfId="55" applyNumberFormat="1" applyFont="1" applyFill="1" applyBorder="1" applyAlignment="1">
      <alignment horizontal="center" wrapText="1"/>
      <protection/>
    </xf>
    <xf numFmtId="1" fontId="156" fillId="33" borderId="71" xfId="0" applyNumberFormat="1" applyFont="1" applyFill="1" applyBorder="1" applyAlignment="1">
      <alignment horizontal="center" wrapText="1"/>
    </xf>
    <xf numFmtId="0" fontId="154" fillId="0" borderId="71" xfId="0" applyFont="1" applyBorder="1" applyAlignment="1">
      <alignment/>
    </xf>
    <xf numFmtId="21" fontId="17" fillId="33" borderId="77" xfId="55" applyNumberFormat="1" applyFont="1" applyFill="1" applyBorder="1" applyAlignment="1">
      <alignment horizontal="center" vertical="center" wrapText="1"/>
      <protection/>
    </xf>
    <xf numFmtId="0" fontId="17" fillId="0" borderId="40" xfId="0" applyFont="1" applyFill="1" applyBorder="1" applyAlignment="1">
      <alignment horizontal="center" wrapText="1"/>
    </xf>
    <xf numFmtId="21" fontId="165" fillId="0" borderId="24" xfId="0" applyNumberFormat="1" applyFont="1" applyFill="1" applyBorder="1" applyAlignment="1">
      <alignment horizontal="center" wrapText="1"/>
    </xf>
    <xf numFmtId="21" fontId="159" fillId="33" borderId="69" xfId="55" applyNumberFormat="1" applyFont="1" applyFill="1" applyBorder="1" applyAlignment="1">
      <alignment horizontal="center" vertical="center" wrapText="1"/>
      <protection/>
    </xf>
    <xf numFmtId="0" fontId="157" fillId="0" borderId="0" xfId="0" applyFont="1" applyFill="1" applyBorder="1" applyAlignment="1">
      <alignment/>
    </xf>
    <xf numFmtId="21" fontId="156" fillId="0" borderId="16" xfId="0" applyNumberFormat="1" applyFont="1" applyFill="1" applyBorder="1" applyAlignment="1">
      <alignment horizontal="center" wrapText="1"/>
    </xf>
    <xf numFmtId="21" fontId="165" fillId="0" borderId="16" xfId="0" applyNumberFormat="1" applyFont="1" applyFill="1" applyBorder="1" applyAlignment="1">
      <alignment horizontal="center" wrapText="1"/>
    </xf>
    <xf numFmtId="21" fontId="159" fillId="33" borderId="69" xfId="55" applyNumberFormat="1" applyFont="1" applyFill="1" applyBorder="1" applyAlignment="1">
      <alignment horizontal="center" wrapText="1"/>
      <protection/>
    </xf>
    <xf numFmtId="0" fontId="154" fillId="0" borderId="29" xfId="0" applyFont="1" applyFill="1" applyBorder="1" applyAlignment="1">
      <alignment horizontal="center" wrapText="1"/>
    </xf>
    <xf numFmtId="0" fontId="156" fillId="0" borderId="59" xfId="0" applyFont="1" applyFill="1" applyBorder="1" applyAlignment="1">
      <alignment wrapText="1"/>
    </xf>
    <xf numFmtId="0" fontId="154" fillId="0" borderId="60" xfId="0" applyFont="1" applyFill="1" applyBorder="1" applyAlignment="1">
      <alignment horizontal="right" wrapText="1"/>
    </xf>
    <xf numFmtId="0" fontId="154" fillId="0" borderId="60" xfId="0" applyFont="1" applyFill="1" applyBorder="1" applyAlignment="1">
      <alignment wrapText="1"/>
    </xf>
    <xf numFmtId="0" fontId="154" fillId="0" borderId="59" xfId="0" applyFont="1" applyFill="1" applyBorder="1" applyAlignment="1">
      <alignment wrapText="1"/>
    </xf>
    <xf numFmtId="0" fontId="156" fillId="0" borderId="61" xfId="0" applyFont="1" applyFill="1" applyBorder="1" applyAlignment="1">
      <alignment horizontal="left" wrapText="1"/>
    </xf>
    <xf numFmtId="21" fontId="156" fillId="0" borderId="62" xfId="55" applyNumberFormat="1" applyFont="1" applyFill="1" applyBorder="1" applyAlignment="1">
      <alignment horizontal="center" vertical="center" wrapText="1"/>
      <protection/>
    </xf>
    <xf numFmtId="21" fontId="156" fillId="0" borderId="54" xfId="0" applyNumberFormat="1" applyFont="1" applyFill="1" applyBorder="1" applyAlignment="1">
      <alignment horizontal="center" wrapText="1"/>
    </xf>
    <xf numFmtId="21" fontId="159" fillId="0" borderId="54" xfId="55" applyNumberFormat="1" applyFont="1" applyFill="1" applyBorder="1" applyAlignment="1">
      <alignment horizontal="center" wrapText="1"/>
      <protection/>
    </xf>
    <xf numFmtId="1" fontId="159" fillId="0" borderId="0" xfId="0" applyNumberFormat="1" applyFont="1" applyFill="1" applyBorder="1" applyAlignment="1">
      <alignment horizontal="center" wrapText="1"/>
    </xf>
    <xf numFmtId="21" fontId="159" fillId="0" borderId="61" xfId="0" applyNumberFormat="1" applyFont="1" applyFill="1" applyBorder="1" applyAlignment="1">
      <alignment horizontal="center"/>
    </xf>
    <xf numFmtId="21" fontId="159" fillId="33" borderId="62" xfId="55" applyNumberFormat="1" applyFont="1" applyFill="1" applyBorder="1" applyAlignment="1">
      <alignment horizontal="center" vertical="center" wrapText="1"/>
      <protection/>
    </xf>
    <xf numFmtId="1" fontId="159" fillId="33" borderId="0" xfId="0" applyNumberFormat="1" applyFont="1" applyFill="1" applyBorder="1" applyAlignment="1">
      <alignment horizontal="center" wrapText="1"/>
    </xf>
    <xf numFmtId="0" fontId="157" fillId="0" borderId="71" xfId="0" applyFont="1" applyBorder="1" applyAlignment="1">
      <alignment/>
    </xf>
    <xf numFmtId="0" fontId="154" fillId="0" borderId="19" xfId="0" applyFont="1" applyFill="1" applyBorder="1" applyAlignment="1">
      <alignment horizontal="right" wrapText="1"/>
    </xf>
    <xf numFmtId="0" fontId="155" fillId="0" borderId="20" xfId="0" applyFont="1" applyFill="1" applyBorder="1" applyAlignment="1">
      <alignment horizontal="center" wrapText="1"/>
    </xf>
    <xf numFmtId="0" fontId="156" fillId="0" borderId="65" xfId="0" applyFont="1" applyFill="1" applyBorder="1" applyAlignment="1">
      <alignment wrapText="1"/>
    </xf>
    <xf numFmtId="21" fontId="156" fillId="4" borderId="19" xfId="0" applyNumberFormat="1" applyFont="1" applyFill="1" applyBorder="1" applyAlignment="1">
      <alignment horizontal="center" wrapText="1"/>
    </xf>
    <xf numFmtId="168" fontId="156" fillId="4" borderId="20" xfId="0" applyNumberFormat="1" applyFont="1" applyFill="1" applyBorder="1" applyAlignment="1">
      <alignment horizontal="center" wrapText="1"/>
    </xf>
    <xf numFmtId="171" fontId="156" fillId="4" borderId="20" xfId="0" applyNumberFormat="1" applyFont="1" applyFill="1" applyBorder="1" applyAlignment="1">
      <alignment horizontal="center" wrapText="1"/>
    </xf>
    <xf numFmtId="21" fontId="156" fillId="4" borderId="21" xfId="0" applyNumberFormat="1" applyFont="1" applyFill="1" applyBorder="1" applyAlignment="1">
      <alignment horizontal="center"/>
    </xf>
    <xf numFmtId="0" fontId="154" fillId="0" borderId="66" xfId="0" applyFont="1" applyFill="1" applyBorder="1" applyAlignment="1">
      <alignment wrapText="1"/>
    </xf>
    <xf numFmtId="0" fontId="154" fillId="0" borderId="20" xfId="0" applyFont="1" applyFill="1" applyBorder="1" applyAlignment="1">
      <alignment horizontal="right" wrapText="1"/>
    </xf>
    <xf numFmtId="0" fontId="154" fillId="0" borderId="20" xfId="0" applyFont="1" applyFill="1" applyBorder="1" applyAlignment="1">
      <alignment wrapText="1"/>
    </xf>
    <xf numFmtId="0" fontId="154" fillId="0" borderId="65" xfId="0" applyFont="1" applyFill="1" applyBorder="1" applyAlignment="1">
      <alignment wrapText="1"/>
    </xf>
    <xf numFmtId="0" fontId="156" fillId="0" borderId="20" xfId="0" applyFont="1" applyFill="1" applyBorder="1" applyAlignment="1">
      <alignment wrapText="1"/>
    </xf>
    <xf numFmtId="0" fontId="156" fillId="0" borderId="21" xfId="0" applyFont="1" applyFill="1" applyBorder="1" applyAlignment="1">
      <alignment horizontal="left" wrapText="1"/>
    </xf>
    <xf numFmtId="21" fontId="156" fillId="0" borderId="67" xfId="55" applyNumberFormat="1" applyFont="1" applyFill="1" applyBorder="1" applyAlignment="1">
      <alignment horizontal="center" vertical="center" wrapText="1"/>
      <protection/>
    </xf>
    <xf numFmtId="1" fontId="156" fillId="0" borderId="68" xfId="0" applyNumberFormat="1" applyFont="1" applyFill="1" applyBorder="1" applyAlignment="1">
      <alignment horizontal="center" wrapText="1"/>
    </xf>
    <xf numFmtId="21" fontId="156" fillId="0" borderId="21" xfId="0" applyNumberFormat="1" applyFont="1" applyFill="1" applyBorder="1" applyAlignment="1">
      <alignment horizontal="center"/>
    </xf>
    <xf numFmtId="21" fontId="156" fillId="0" borderId="67" xfId="55" applyNumberFormat="1" applyFont="1" applyFill="1" applyBorder="1" applyAlignment="1">
      <alignment horizontal="center" wrapText="1"/>
      <protection/>
    </xf>
    <xf numFmtId="21" fontId="156" fillId="0" borderId="20" xfId="0" applyNumberFormat="1" applyFont="1" applyFill="1" applyBorder="1" applyAlignment="1">
      <alignment horizontal="center" wrapText="1"/>
    </xf>
    <xf numFmtId="21" fontId="159" fillId="0" borderId="67" xfId="55" applyNumberFormat="1" applyFont="1" applyFill="1" applyBorder="1" applyAlignment="1">
      <alignment horizontal="center" wrapText="1"/>
      <protection/>
    </xf>
    <xf numFmtId="1" fontId="159" fillId="0" borderId="68" xfId="0" applyNumberFormat="1" applyFont="1" applyFill="1" applyBorder="1" applyAlignment="1">
      <alignment horizontal="center" wrapText="1"/>
    </xf>
    <xf numFmtId="21" fontId="159" fillId="0" borderId="21" xfId="0" applyNumberFormat="1" applyFont="1" applyFill="1" applyBorder="1" applyAlignment="1">
      <alignment horizontal="center"/>
    </xf>
    <xf numFmtId="21" fontId="159" fillId="33" borderId="67" xfId="55" applyNumberFormat="1" applyFont="1" applyFill="1" applyBorder="1" applyAlignment="1">
      <alignment horizontal="center" vertical="center" wrapText="1"/>
      <protection/>
    </xf>
    <xf numFmtId="1" fontId="159" fillId="33" borderId="68" xfId="0" applyNumberFormat="1" applyFont="1" applyFill="1" applyBorder="1" applyAlignment="1">
      <alignment horizontal="center" wrapText="1"/>
    </xf>
    <xf numFmtId="0" fontId="157" fillId="0" borderId="68" xfId="0" applyFont="1" applyBorder="1" applyAlignment="1">
      <alignment/>
    </xf>
    <xf numFmtId="168" fontId="156" fillId="4" borderId="24" xfId="0" applyNumberFormat="1" applyFont="1" applyFill="1" applyBorder="1" applyAlignment="1">
      <alignment horizontal="center" wrapText="1"/>
    </xf>
    <xf numFmtId="0" fontId="156" fillId="0" borderId="24" xfId="0" applyFont="1" applyFill="1" applyBorder="1" applyAlignment="1">
      <alignment wrapText="1"/>
    </xf>
    <xf numFmtId="21" fontId="156" fillId="0" borderId="58" xfId="55" applyNumberFormat="1" applyFont="1" applyFill="1" applyBorder="1" applyAlignment="1">
      <alignment horizontal="center" wrapText="1"/>
      <protection/>
    </xf>
    <xf numFmtId="21" fontId="156" fillId="0" borderId="60" xfId="55" applyNumberFormat="1" applyFont="1" applyFill="1" applyBorder="1" applyAlignment="1">
      <alignment horizontal="center" wrapText="1"/>
      <protection/>
    </xf>
    <xf numFmtId="0" fontId="154" fillId="0" borderId="18" xfId="0" applyFont="1" applyBorder="1" applyAlignment="1">
      <alignment/>
    </xf>
    <xf numFmtId="21" fontId="156" fillId="0" borderId="29" xfId="55" applyNumberFormat="1" applyFont="1" applyFill="1" applyBorder="1" applyAlignment="1">
      <alignment horizontal="center" wrapText="1"/>
      <protection/>
    </xf>
    <xf numFmtId="0" fontId="157" fillId="0" borderId="63" xfId="0" applyFont="1" applyFill="1" applyBorder="1" applyAlignment="1">
      <alignment horizontal="right" wrapText="1"/>
    </xf>
    <xf numFmtId="0" fontId="157" fillId="0" borderId="29" xfId="0" applyFont="1" applyFill="1" applyBorder="1" applyAlignment="1">
      <alignment horizontal="center" wrapText="1"/>
    </xf>
    <xf numFmtId="0" fontId="159" fillId="0" borderId="59" xfId="0" applyFont="1" applyFill="1" applyBorder="1" applyAlignment="1">
      <alignment wrapText="1"/>
    </xf>
    <xf numFmtId="21" fontId="159" fillId="4" borderId="30" xfId="0" applyNumberFormat="1" applyFont="1" applyFill="1" applyBorder="1" applyAlignment="1">
      <alignment horizontal="center" wrapText="1"/>
    </xf>
    <xf numFmtId="168" fontId="159" fillId="4" borderId="29" xfId="0" applyNumberFormat="1" applyFont="1" applyFill="1" applyBorder="1" applyAlignment="1">
      <alignment horizontal="center" wrapText="1"/>
    </xf>
    <xf numFmtId="171" fontId="159" fillId="4" borderId="29" xfId="0" applyNumberFormat="1" applyFont="1" applyFill="1" applyBorder="1" applyAlignment="1">
      <alignment horizontal="center" wrapText="1"/>
    </xf>
    <xf numFmtId="21" fontId="159" fillId="4" borderId="25" xfId="0" applyNumberFormat="1" applyFont="1" applyFill="1" applyBorder="1" applyAlignment="1">
      <alignment horizontal="center"/>
    </xf>
    <xf numFmtId="0" fontId="157" fillId="0" borderId="60" xfId="0" applyFont="1" applyFill="1" applyBorder="1" applyAlignment="1">
      <alignment horizontal="right" wrapText="1"/>
    </xf>
    <xf numFmtId="0" fontId="157" fillId="0" borderId="60" xfId="0" applyFont="1" applyFill="1" applyBorder="1" applyAlignment="1">
      <alignment wrapText="1"/>
    </xf>
    <xf numFmtId="0" fontId="157" fillId="0" borderId="59" xfId="0" applyFont="1" applyFill="1" applyBorder="1" applyAlignment="1">
      <alignment wrapText="1"/>
    </xf>
    <xf numFmtId="0" fontId="159" fillId="0" borderId="29" xfId="0" applyFont="1" applyFill="1" applyBorder="1" applyAlignment="1">
      <alignment wrapText="1"/>
    </xf>
    <xf numFmtId="0" fontId="159" fillId="0" borderId="61" xfId="0" applyFont="1" applyFill="1" applyBorder="1" applyAlignment="1">
      <alignment horizontal="left" wrapText="1"/>
    </xf>
    <xf numFmtId="21" fontId="159" fillId="0" borderId="62" xfId="55" applyNumberFormat="1" applyFont="1" applyFill="1" applyBorder="1" applyAlignment="1">
      <alignment horizontal="center" vertical="center" wrapText="1"/>
      <protection/>
    </xf>
    <xf numFmtId="0" fontId="157" fillId="0" borderId="19" xfId="0" applyFont="1" applyFill="1" applyBorder="1" applyAlignment="1">
      <alignment horizontal="right" wrapText="1"/>
    </xf>
    <xf numFmtId="0" fontId="158" fillId="0" borderId="20" xfId="0" applyFont="1" applyFill="1" applyBorder="1" applyAlignment="1">
      <alignment horizontal="center" wrapText="1"/>
    </xf>
    <xf numFmtId="0" fontId="159" fillId="34" borderId="65" xfId="0" applyFont="1" applyFill="1" applyBorder="1" applyAlignment="1">
      <alignment wrapText="1"/>
    </xf>
    <xf numFmtId="21" fontId="159" fillId="4" borderId="19" xfId="0" applyNumberFormat="1" applyFont="1" applyFill="1" applyBorder="1" applyAlignment="1">
      <alignment horizontal="center" wrapText="1"/>
    </xf>
    <xf numFmtId="168" fontId="159" fillId="4" borderId="20" xfId="0" applyNumberFormat="1" applyFont="1" applyFill="1" applyBorder="1" applyAlignment="1">
      <alignment horizontal="center" wrapText="1"/>
    </xf>
    <xf numFmtId="171" fontId="159" fillId="4" borderId="20" xfId="0" applyNumberFormat="1" applyFont="1" applyFill="1" applyBorder="1" applyAlignment="1">
      <alignment horizontal="center" wrapText="1"/>
    </xf>
    <xf numFmtId="21" fontId="159" fillId="4" borderId="21" xfId="0" applyNumberFormat="1" applyFont="1" applyFill="1" applyBorder="1" applyAlignment="1">
      <alignment horizontal="center"/>
    </xf>
    <xf numFmtId="0" fontId="157" fillId="0" borderId="66" xfId="0" applyFont="1" applyFill="1" applyBorder="1" applyAlignment="1">
      <alignment wrapText="1"/>
    </xf>
    <xf numFmtId="0" fontId="157" fillId="0" borderId="20" xfId="0" applyFont="1" applyFill="1" applyBorder="1" applyAlignment="1">
      <alignment horizontal="right" wrapText="1"/>
    </xf>
    <xf numFmtId="0" fontId="157" fillId="0" borderId="20" xfId="0" applyFont="1" applyFill="1" applyBorder="1" applyAlignment="1">
      <alignment wrapText="1"/>
    </xf>
    <xf numFmtId="0" fontId="157" fillId="0" borderId="65" xfId="0" applyFont="1" applyFill="1" applyBorder="1" applyAlignment="1">
      <alignment wrapText="1"/>
    </xf>
    <xf numFmtId="0" fontId="159" fillId="0" borderId="20" xfId="0" applyFont="1" applyFill="1" applyBorder="1" applyAlignment="1">
      <alignment wrapText="1"/>
    </xf>
    <xf numFmtId="0" fontId="159" fillId="0" borderId="65" xfId="0" applyFont="1" applyFill="1" applyBorder="1" applyAlignment="1">
      <alignment wrapText="1"/>
    </xf>
    <xf numFmtId="0" fontId="159" fillId="0" borderId="21" xfId="0" applyFont="1" applyFill="1" applyBorder="1" applyAlignment="1">
      <alignment horizontal="left" wrapText="1"/>
    </xf>
    <xf numFmtId="0" fontId="157" fillId="0" borderId="24" xfId="0" applyFont="1" applyFill="1" applyBorder="1" applyAlignment="1">
      <alignment horizontal="center" wrapText="1"/>
    </xf>
    <xf numFmtId="0" fontId="157" fillId="0" borderId="63" xfId="0" applyFont="1" applyFill="1" applyBorder="1" applyAlignment="1">
      <alignment wrapText="1"/>
    </xf>
    <xf numFmtId="21" fontId="156" fillId="33" borderId="69" xfId="55" applyNumberFormat="1" applyFont="1" applyFill="1" applyBorder="1" applyAlignment="1">
      <alignment horizontal="center" wrapText="1"/>
      <protection/>
    </xf>
    <xf numFmtId="21" fontId="159" fillId="33" borderId="77" xfId="55" applyNumberFormat="1" applyFont="1" applyFill="1" applyBorder="1" applyAlignment="1">
      <alignment horizontal="center" vertical="center" wrapText="1"/>
      <protection/>
    </xf>
    <xf numFmtId="21" fontId="161" fillId="0" borderId="14" xfId="55" applyNumberFormat="1" applyFont="1" applyFill="1" applyBorder="1" applyAlignment="1">
      <alignment horizontal="center" vertical="center" wrapText="1"/>
      <protection/>
    </xf>
    <xf numFmtId="21" fontId="161" fillId="33" borderId="62" xfId="55" applyNumberFormat="1" applyFont="1" applyFill="1" applyBorder="1" applyAlignment="1">
      <alignment horizontal="center" vertical="center" wrapText="1"/>
      <protection/>
    </xf>
    <xf numFmtId="0" fontId="162" fillId="0" borderId="0" xfId="0" applyFont="1" applyFill="1" applyBorder="1" applyAlignment="1">
      <alignment/>
    </xf>
    <xf numFmtId="21" fontId="161" fillId="0" borderId="56" xfId="0" applyNumberFormat="1" applyFont="1" applyFill="1" applyBorder="1" applyAlignment="1">
      <alignment horizontal="center" wrapText="1"/>
    </xf>
    <xf numFmtId="21" fontId="161" fillId="33" borderId="56" xfId="55" applyNumberFormat="1" applyFont="1" applyFill="1" applyBorder="1" applyAlignment="1">
      <alignment horizontal="center" vertical="center" wrapText="1"/>
      <protection/>
    </xf>
    <xf numFmtId="0" fontId="160" fillId="0" borderId="30" xfId="0" applyFont="1" applyFill="1" applyBorder="1" applyAlignment="1">
      <alignment horizontal="right" wrapText="1"/>
    </xf>
    <xf numFmtId="0" fontId="161" fillId="0" borderId="52" xfId="0" applyFont="1" applyFill="1" applyBorder="1" applyAlignment="1">
      <alignment wrapText="1"/>
    </xf>
    <xf numFmtId="168" fontId="161" fillId="4" borderId="29" xfId="0" applyNumberFormat="1" applyFont="1" applyFill="1" applyBorder="1" applyAlignment="1">
      <alignment horizontal="center" wrapText="1"/>
    </xf>
    <xf numFmtId="21" fontId="161" fillId="4" borderId="25" xfId="0" applyNumberFormat="1" applyFont="1" applyFill="1" applyBorder="1" applyAlignment="1">
      <alignment horizontal="center"/>
    </xf>
    <xf numFmtId="0" fontId="160" fillId="0" borderId="53" xfId="0" applyFont="1" applyFill="1" applyBorder="1" applyAlignment="1">
      <alignment wrapText="1"/>
    </xf>
    <xf numFmtId="0" fontId="160" fillId="0" borderId="29" xfId="0" applyFont="1" applyFill="1" applyBorder="1" applyAlignment="1">
      <alignment horizontal="right" wrapText="1"/>
    </xf>
    <xf numFmtId="0" fontId="160" fillId="0" borderId="29" xfId="0" applyFont="1" applyFill="1" applyBorder="1" applyAlignment="1">
      <alignment wrapText="1"/>
    </xf>
    <xf numFmtId="0" fontId="160" fillId="0" borderId="52" xfId="0" applyFont="1" applyFill="1" applyBorder="1" applyAlignment="1">
      <alignment wrapText="1"/>
    </xf>
    <xf numFmtId="0" fontId="161" fillId="0" borderId="25" xfId="0" applyFont="1" applyFill="1" applyBorder="1" applyAlignment="1">
      <alignment horizontal="left" wrapText="1"/>
    </xf>
    <xf numFmtId="21" fontId="161" fillId="0" borderId="70" xfId="55" applyNumberFormat="1" applyFont="1" applyFill="1" applyBorder="1" applyAlignment="1">
      <alignment horizontal="center" vertical="center" wrapText="1"/>
      <protection/>
    </xf>
    <xf numFmtId="21" fontId="161" fillId="4" borderId="19" xfId="0" applyNumberFormat="1" applyFont="1" applyFill="1" applyBorder="1" applyAlignment="1">
      <alignment horizontal="center" wrapText="1"/>
    </xf>
    <xf numFmtId="168" fontId="161" fillId="4" borderId="20" xfId="0" applyNumberFormat="1" applyFont="1" applyFill="1" applyBorder="1" applyAlignment="1">
      <alignment horizontal="center" wrapText="1"/>
    </xf>
    <xf numFmtId="168" fontId="161" fillId="4" borderId="66" xfId="0" applyNumberFormat="1" applyFont="1" applyFill="1" applyBorder="1" applyAlignment="1">
      <alignment horizontal="center" wrapText="1"/>
    </xf>
    <xf numFmtId="175" fontId="161" fillId="4" borderId="20" xfId="0" applyNumberFormat="1" applyFont="1" applyFill="1" applyBorder="1" applyAlignment="1">
      <alignment horizontal="center" wrapText="1"/>
    </xf>
    <xf numFmtId="21" fontId="161" fillId="4" borderId="21" xfId="0" applyNumberFormat="1" applyFont="1" applyFill="1" applyBorder="1" applyAlignment="1">
      <alignment horizontal="center"/>
    </xf>
    <xf numFmtId="21" fontId="161" fillId="33" borderId="67" xfId="55" applyNumberFormat="1" applyFont="1" applyFill="1" applyBorder="1" applyAlignment="1">
      <alignment horizontal="center" vertical="center" wrapText="1"/>
      <protection/>
    </xf>
    <xf numFmtId="0" fontId="162" fillId="0" borderId="68" xfId="0" applyFont="1" applyBorder="1" applyAlignment="1">
      <alignment/>
    </xf>
    <xf numFmtId="0" fontId="160" fillId="0" borderId="26" xfId="0" applyFont="1" applyFill="1" applyBorder="1" applyAlignment="1">
      <alignment horizontal="right" wrapText="1"/>
    </xf>
    <xf numFmtId="0" fontId="147" fillId="0" borderId="24" xfId="0" applyFont="1" applyFill="1" applyBorder="1" applyAlignment="1">
      <alignment horizontal="center" wrapText="1"/>
    </xf>
    <xf numFmtId="0" fontId="161" fillId="0" borderId="49" xfId="0" applyFont="1" applyFill="1" applyBorder="1" applyAlignment="1">
      <alignment wrapText="1"/>
    </xf>
    <xf numFmtId="21" fontId="161" fillId="4" borderId="26" xfId="0" applyNumberFormat="1" applyFont="1" applyFill="1" applyBorder="1" applyAlignment="1">
      <alignment horizontal="center" wrapText="1"/>
    </xf>
    <xf numFmtId="168" fontId="161" fillId="4" borderId="24" xfId="0" applyNumberFormat="1" applyFont="1" applyFill="1" applyBorder="1" applyAlignment="1">
      <alignment horizontal="center" wrapText="1"/>
    </xf>
    <xf numFmtId="168" fontId="161" fillId="4" borderId="45" xfId="0" applyNumberFormat="1" applyFont="1" applyFill="1" applyBorder="1" applyAlignment="1">
      <alignment horizontal="center" wrapText="1"/>
    </xf>
    <xf numFmtId="175" fontId="161" fillId="4" borderId="24" xfId="0" applyNumberFormat="1" applyFont="1" applyFill="1" applyBorder="1" applyAlignment="1">
      <alignment horizontal="center" wrapText="1"/>
    </xf>
    <xf numFmtId="21" fontId="161" fillId="4" borderId="50" xfId="0" applyNumberFormat="1" applyFont="1" applyFill="1" applyBorder="1" applyAlignment="1">
      <alignment horizontal="center"/>
    </xf>
    <xf numFmtId="0" fontId="160" fillId="0" borderId="24" xfId="0" applyFont="1" applyFill="1" applyBorder="1" applyAlignment="1">
      <alignment horizontal="right" wrapText="1"/>
    </xf>
    <xf numFmtId="0" fontId="160" fillId="0" borderId="24" xfId="0" applyFont="1" applyFill="1" applyBorder="1" applyAlignment="1">
      <alignment wrapText="1"/>
    </xf>
    <xf numFmtId="0" fontId="160" fillId="0" borderId="49" xfId="0" applyFont="1" applyFill="1" applyBorder="1" applyAlignment="1">
      <alignment wrapText="1"/>
    </xf>
    <xf numFmtId="0" fontId="161" fillId="0" borderId="50" xfId="0" applyFont="1" applyFill="1" applyBorder="1" applyAlignment="1">
      <alignment horizontal="left" wrapText="1"/>
    </xf>
    <xf numFmtId="21" fontId="161" fillId="0" borderId="69" xfId="55" applyNumberFormat="1" applyFont="1" applyFill="1" applyBorder="1" applyAlignment="1">
      <alignment horizontal="center" vertical="center" wrapText="1"/>
      <protection/>
    </xf>
    <xf numFmtId="1" fontId="161" fillId="0" borderId="18" xfId="0" applyNumberFormat="1" applyFont="1" applyFill="1" applyBorder="1" applyAlignment="1">
      <alignment horizontal="center" wrapText="1"/>
    </xf>
    <xf numFmtId="21" fontId="161" fillId="0" borderId="50" xfId="0" applyNumberFormat="1" applyFont="1" applyFill="1" applyBorder="1" applyAlignment="1">
      <alignment horizontal="center"/>
    </xf>
    <xf numFmtId="21" fontId="161" fillId="33" borderId="62" xfId="55" applyNumberFormat="1" applyFont="1" applyFill="1" applyBorder="1" applyAlignment="1">
      <alignment horizontal="center" wrapText="1"/>
      <protection/>
    </xf>
    <xf numFmtId="0" fontId="163" fillId="0" borderId="0" xfId="0" applyFont="1" applyFill="1" applyBorder="1" applyAlignment="1">
      <alignment/>
    </xf>
    <xf numFmtId="21" fontId="163" fillId="0" borderId="0" xfId="0" applyNumberFormat="1" applyFont="1" applyFill="1" applyBorder="1" applyAlignment="1">
      <alignment/>
    </xf>
    <xf numFmtId="0" fontId="17" fillId="36" borderId="37" xfId="0" applyFont="1" applyFill="1" applyBorder="1" applyAlignment="1">
      <alignment horizontal="center" wrapText="1"/>
    </xf>
    <xf numFmtId="0" fontId="20" fillId="33" borderId="41" xfId="0" applyFont="1" applyFill="1" applyBorder="1" applyAlignment="1">
      <alignment horizontal="center" wrapText="1"/>
    </xf>
    <xf numFmtId="21" fontId="17" fillId="33" borderId="44" xfId="0" applyNumberFormat="1" applyFont="1" applyFill="1" applyBorder="1" applyAlignment="1">
      <alignment horizontal="center"/>
    </xf>
    <xf numFmtId="21" fontId="17" fillId="33" borderId="49" xfId="0" applyNumberFormat="1" applyFont="1" applyFill="1" applyBorder="1" applyAlignment="1">
      <alignment horizontal="center"/>
    </xf>
    <xf numFmtId="21" fontId="156" fillId="33" borderId="49" xfId="0" applyNumberFormat="1" applyFont="1" applyFill="1" applyBorder="1" applyAlignment="1">
      <alignment horizontal="center"/>
    </xf>
    <xf numFmtId="21" fontId="17" fillId="33" borderId="51" xfId="0" applyNumberFormat="1" applyFont="1" applyFill="1" applyBorder="1" applyAlignment="1">
      <alignment horizontal="center"/>
    </xf>
    <xf numFmtId="21" fontId="17" fillId="33" borderId="59" xfId="0" applyNumberFormat="1" applyFont="1" applyFill="1" applyBorder="1" applyAlignment="1">
      <alignment horizontal="center"/>
    </xf>
    <xf numFmtId="21" fontId="17" fillId="33" borderId="65" xfId="0" applyNumberFormat="1" applyFont="1" applyFill="1" applyBorder="1" applyAlignment="1">
      <alignment horizontal="center"/>
    </xf>
    <xf numFmtId="21" fontId="17" fillId="33" borderId="52" xfId="0" applyNumberFormat="1" applyFont="1" applyFill="1" applyBorder="1" applyAlignment="1">
      <alignment horizontal="center"/>
    </xf>
    <xf numFmtId="21" fontId="156" fillId="33" borderId="52" xfId="0" applyNumberFormat="1" applyFont="1" applyFill="1" applyBorder="1" applyAlignment="1">
      <alignment horizontal="center"/>
    </xf>
    <xf numFmtId="21" fontId="17" fillId="33" borderId="73" xfId="0" applyNumberFormat="1" applyFont="1" applyFill="1" applyBorder="1" applyAlignment="1">
      <alignment horizontal="center"/>
    </xf>
    <xf numFmtId="21" fontId="159" fillId="33" borderId="49" xfId="0" applyNumberFormat="1" applyFont="1" applyFill="1" applyBorder="1" applyAlignment="1">
      <alignment horizontal="center"/>
    </xf>
    <xf numFmtId="21" fontId="159" fillId="33" borderId="59" xfId="0" applyNumberFormat="1" applyFont="1" applyFill="1" applyBorder="1" applyAlignment="1">
      <alignment horizontal="center"/>
    </xf>
    <xf numFmtId="21" fontId="159" fillId="33" borderId="65" xfId="0" applyNumberFormat="1" applyFont="1" applyFill="1" applyBorder="1" applyAlignment="1">
      <alignment horizontal="center"/>
    </xf>
    <xf numFmtId="21" fontId="159" fillId="33" borderId="73" xfId="0" applyNumberFormat="1" applyFont="1" applyFill="1" applyBorder="1" applyAlignment="1">
      <alignment horizontal="center"/>
    </xf>
    <xf numFmtId="21" fontId="161" fillId="33" borderId="59" xfId="0" applyNumberFormat="1" applyFont="1" applyFill="1" applyBorder="1" applyAlignment="1">
      <alignment horizontal="center"/>
    </xf>
    <xf numFmtId="21" fontId="161" fillId="33" borderId="51" xfId="0" applyNumberFormat="1" applyFont="1" applyFill="1" applyBorder="1" applyAlignment="1">
      <alignment horizontal="center"/>
    </xf>
    <xf numFmtId="21" fontId="161" fillId="33" borderId="65" xfId="0" applyNumberFormat="1" applyFont="1" applyFill="1" applyBorder="1" applyAlignment="1">
      <alignment horizontal="center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Bieg now(1).03-06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19050</xdr:rowOff>
    </xdr:from>
    <xdr:to>
      <xdr:col>4</xdr:col>
      <xdr:colOff>0</xdr:colOff>
      <xdr:row>4</xdr:row>
      <xdr:rowOff>38100</xdr:rowOff>
    </xdr:to>
    <xdr:pic>
      <xdr:nvPicPr>
        <xdr:cNvPr id="1" name="Picture 21" descr="Herb_Dobrodzenia_k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0375" y="19050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0"/>
  <sheetViews>
    <sheetView zoomScalePageLayoutView="0" workbookViewId="0" topLeftCell="A93">
      <selection activeCell="A119" sqref="A119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8.00390625" style="2" customWidth="1"/>
    <col min="16" max="16" width="5.421875" style="513" customWidth="1"/>
    <col min="17" max="17" width="6.7109375" style="513" customWidth="1"/>
    <col min="18" max="18" width="6.8515625" style="513" customWidth="1"/>
    <col min="19" max="19" width="20.28125" style="513" customWidth="1"/>
    <col min="20" max="23" width="9.140625" style="513" customWidth="1"/>
    <col min="24" max="16384" width="9.140625" style="2" customWidth="1"/>
  </cols>
  <sheetData>
    <row r="1" ht="12.75">
      <c r="A1" s="1" t="s">
        <v>135</v>
      </c>
    </row>
    <row r="2" spans="1:21" ht="12.75">
      <c r="A2" s="1" t="s">
        <v>227</v>
      </c>
      <c r="S2" s="724"/>
      <c r="U2" s="724"/>
    </row>
    <row r="3" ht="12.75">
      <c r="A3" s="1" t="s">
        <v>84</v>
      </c>
    </row>
    <row r="4" ht="12.75">
      <c r="A4" s="1"/>
    </row>
    <row r="5" ht="13.5" thickBot="1">
      <c r="A5" s="1" t="s">
        <v>85</v>
      </c>
    </row>
    <row r="6" spans="1:23" s="7" customFormat="1" ht="35.25" thickBot="1">
      <c r="A6" s="3" t="s">
        <v>50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704" t="s">
        <v>13</v>
      </c>
      <c r="P6" s="725"/>
      <c r="Q6" s="725"/>
      <c r="R6" s="726"/>
      <c r="S6" s="726"/>
      <c r="T6" s="726"/>
      <c r="U6" s="726"/>
      <c r="V6" s="726"/>
      <c r="W6" s="726"/>
    </row>
    <row r="7" spans="1:23" s="19" customFormat="1" ht="12" customHeight="1">
      <c r="A7" s="14">
        <v>1</v>
      </c>
      <c r="B7" s="15">
        <v>65</v>
      </c>
      <c r="C7" s="15" t="s">
        <v>119</v>
      </c>
      <c r="D7" s="16" t="s">
        <v>120</v>
      </c>
      <c r="E7" s="16" t="s">
        <v>15</v>
      </c>
      <c r="F7" s="16" t="s">
        <v>15</v>
      </c>
      <c r="G7" s="16" t="s">
        <v>226</v>
      </c>
      <c r="H7" s="16" t="s">
        <v>16</v>
      </c>
      <c r="I7" s="16">
        <v>1976</v>
      </c>
      <c r="J7" s="16" t="s">
        <v>23</v>
      </c>
      <c r="K7" s="16" t="s">
        <v>18</v>
      </c>
      <c r="L7" s="16">
        <v>10</v>
      </c>
      <c r="M7" s="17">
        <v>0.026828703703703702</v>
      </c>
      <c r="N7" s="18">
        <v>0.00268287037037037</v>
      </c>
      <c r="O7" s="705">
        <v>1</v>
      </c>
      <c r="P7" s="27"/>
      <c r="Q7" s="27"/>
      <c r="R7" s="27"/>
      <c r="S7" s="27"/>
      <c r="T7" s="727"/>
      <c r="U7" s="727"/>
      <c r="V7" s="684"/>
      <c r="W7" s="27"/>
    </row>
    <row r="8" spans="1:23" s="19" customFormat="1" ht="12" customHeight="1">
      <c r="A8" s="20">
        <v>2</v>
      </c>
      <c r="B8" s="21">
        <v>3</v>
      </c>
      <c r="C8" s="21" t="s">
        <v>14</v>
      </c>
      <c r="D8" s="22" t="s">
        <v>67</v>
      </c>
      <c r="E8" s="22" t="s">
        <v>15</v>
      </c>
      <c r="F8" s="22" t="s">
        <v>68</v>
      </c>
      <c r="G8" s="22" t="s">
        <v>83</v>
      </c>
      <c r="H8" s="22" t="s">
        <v>16</v>
      </c>
      <c r="I8" s="22">
        <v>1984</v>
      </c>
      <c r="J8" s="22" t="s">
        <v>21</v>
      </c>
      <c r="K8" s="22" t="s">
        <v>18</v>
      </c>
      <c r="L8" s="22">
        <v>10</v>
      </c>
      <c r="M8" s="23">
        <v>0.027499999999999997</v>
      </c>
      <c r="N8" s="24">
        <v>0.00275</v>
      </c>
      <c r="O8" s="706">
        <v>1</v>
      </c>
      <c r="P8" s="27"/>
      <c r="Q8" s="27"/>
      <c r="R8" s="27"/>
      <c r="S8" s="27"/>
      <c r="T8" s="727"/>
      <c r="U8" s="727"/>
      <c r="V8" s="684"/>
      <c r="W8" s="27"/>
    </row>
    <row r="9" spans="1:23" s="19" customFormat="1" ht="12" customHeight="1">
      <c r="A9" s="20">
        <v>3</v>
      </c>
      <c r="B9" s="21">
        <v>69</v>
      </c>
      <c r="C9" s="21" t="s">
        <v>24</v>
      </c>
      <c r="D9" s="22" t="s">
        <v>48</v>
      </c>
      <c r="E9" s="22" t="s">
        <v>15</v>
      </c>
      <c r="F9" s="22" t="s">
        <v>15</v>
      </c>
      <c r="G9" s="22" t="s">
        <v>166</v>
      </c>
      <c r="H9" s="22" t="s">
        <v>16</v>
      </c>
      <c r="I9" s="22">
        <v>1982</v>
      </c>
      <c r="J9" s="22" t="s">
        <v>21</v>
      </c>
      <c r="K9" s="22" t="s">
        <v>18</v>
      </c>
      <c r="L9" s="22">
        <v>10</v>
      </c>
      <c r="M9" s="23">
        <v>0.027499999999999997</v>
      </c>
      <c r="N9" s="24">
        <v>0.00275</v>
      </c>
      <c r="O9" s="706">
        <v>2</v>
      </c>
      <c r="P9" s="27"/>
      <c r="Q9" s="27"/>
      <c r="R9" s="27"/>
      <c r="S9" s="27"/>
      <c r="T9" s="727"/>
      <c r="U9" s="727"/>
      <c r="V9" s="684"/>
      <c r="W9" s="27"/>
    </row>
    <row r="10" spans="1:23" s="19" customFormat="1" ht="12" customHeight="1">
      <c r="A10" s="20">
        <v>4</v>
      </c>
      <c r="B10" s="21">
        <v>60</v>
      </c>
      <c r="C10" s="21" t="s">
        <v>59</v>
      </c>
      <c r="D10" s="22" t="s">
        <v>19</v>
      </c>
      <c r="E10" s="22" t="s">
        <v>15</v>
      </c>
      <c r="F10" s="22" t="s">
        <v>20</v>
      </c>
      <c r="G10" s="22" t="s">
        <v>20</v>
      </c>
      <c r="H10" s="22" t="s">
        <v>16</v>
      </c>
      <c r="I10" s="22">
        <v>1982</v>
      </c>
      <c r="J10" s="22" t="s">
        <v>21</v>
      </c>
      <c r="K10" s="22" t="s">
        <v>18</v>
      </c>
      <c r="L10" s="22">
        <v>10</v>
      </c>
      <c r="M10" s="23">
        <v>0.027557870370370365</v>
      </c>
      <c r="N10" s="24">
        <v>0.0027557870370370366</v>
      </c>
      <c r="O10" s="706">
        <v>3</v>
      </c>
      <c r="P10" s="27"/>
      <c r="Q10" s="27"/>
      <c r="R10" s="27"/>
      <c r="S10" s="27"/>
      <c r="T10" s="727"/>
      <c r="U10" s="727"/>
      <c r="V10" s="684"/>
      <c r="W10" s="27"/>
    </row>
    <row r="11" spans="1:23" s="26" customFormat="1" ht="12" customHeight="1">
      <c r="A11" s="20">
        <v>5</v>
      </c>
      <c r="B11" s="21">
        <v>64</v>
      </c>
      <c r="C11" s="21" t="s">
        <v>71</v>
      </c>
      <c r="D11" s="22" t="s">
        <v>72</v>
      </c>
      <c r="E11" s="22" t="s">
        <v>15</v>
      </c>
      <c r="F11" s="22" t="s">
        <v>15</v>
      </c>
      <c r="G11" s="22" t="s">
        <v>15</v>
      </c>
      <c r="H11" s="22" t="s">
        <v>16</v>
      </c>
      <c r="I11" s="22">
        <v>1999</v>
      </c>
      <c r="J11" s="22" t="s">
        <v>17</v>
      </c>
      <c r="K11" s="22" t="s">
        <v>18</v>
      </c>
      <c r="L11" s="22">
        <v>10</v>
      </c>
      <c r="M11" s="23">
        <v>0.027916666666666666</v>
      </c>
      <c r="N11" s="24">
        <v>0.0027916666666666667</v>
      </c>
      <c r="O11" s="706">
        <v>1</v>
      </c>
      <c r="P11" s="27"/>
      <c r="Q11" s="27"/>
      <c r="R11" s="27"/>
      <c r="S11" s="27"/>
      <c r="T11" s="727"/>
      <c r="U11" s="727"/>
      <c r="V11" s="684"/>
      <c r="W11" s="27"/>
    </row>
    <row r="12" spans="1:22" s="27" customFormat="1" ht="12" customHeight="1">
      <c r="A12" s="20">
        <v>6</v>
      </c>
      <c r="B12" s="21">
        <v>22</v>
      </c>
      <c r="C12" s="21" t="s">
        <v>73</v>
      </c>
      <c r="D12" s="22" t="s">
        <v>74</v>
      </c>
      <c r="E12" s="22" t="s">
        <v>15</v>
      </c>
      <c r="F12" s="22" t="s">
        <v>15</v>
      </c>
      <c r="G12" s="22" t="s">
        <v>15</v>
      </c>
      <c r="H12" s="22" t="s">
        <v>16</v>
      </c>
      <c r="I12" s="22">
        <v>1991</v>
      </c>
      <c r="J12" s="22" t="s">
        <v>17</v>
      </c>
      <c r="K12" s="22" t="s">
        <v>18</v>
      </c>
      <c r="L12" s="22">
        <v>10</v>
      </c>
      <c r="M12" s="23">
        <v>0.028043981481481482</v>
      </c>
      <c r="N12" s="24">
        <v>0.0028043981481481483</v>
      </c>
      <c r="O12" s="706">
        <v>2</v>
      </c>
      <c r="T12" s="727"/>
      <c r="U12" s="727"/>
      <c r="V12" s="684"/>
    </row>
    <row r="13" spans="1:23" s="19" customFormat="1" ht="12" customHeight="1">
      <c r="A13" s="20">
        <v>7</v>
      </c>
      <c r="B13" s="21">
        <v>62</v>
      </c>
      <c r="C13" s="21" t="s">
        <v>24</v>
      </c>
      <c r="D13" s="22" t="s">
        <v>61</v>
      </c>
      <c r="E13" s="22" t="s">
        <v>15</v>
      </c>
      <c r="F13" s="22" t="s">
        <v>62</v>
      </c>
      <c r="G13" s="22" t="s">
        <v>62</v>
      </c>
      <c r="H13" s="22" t="s">
        <v>16</v>
      </c>
      <c r="I13" s="22">
        <v>1981</v>
      </c>
      <c r="J13" s="22" t="s">
        <v>21</v>
      </c>
      <c r="K13" s="22" t="s">
        <v>18</v>
      </c>
      <c r="L13" s="22">
        <v>10</v>
      </c>
      <c r="M13" s="23">
        <v>0.02805555555555555</v>
      </c>
      <c r="N13" s="24">
        <v>0.002805555555555555</v>
      </c>
      <c r="O13" s="706">
        <v>4</v>
      </c>
      <c r="P13" s="27"/>
      <c r="Q13" s="27"/>
      <c r="R13" s="27"/>
      <c r="S13" s="27"/>
      <c r="T13" s="727"/>
      <c r="U13" s="727"/>
      <c r="V13" s="684"/>
      <c r="W13" s="27"/>
    </row>
    <row r="14" spans="1:23" s="19" customFormat="1" ht="12" customHeight="1">
      <c r="A14" s="20">
        <v>8</v>
      </c>
      <c r="B14" s="21">
        <v>30</v>
      </c>
      <c r="C14" s="21" t="s">
        <v>56</v>
      </c>
      <c r="D14" s="22" t="s">
        <v>64</v>
      </c>
      <c r="E14" s="22" t="s">
        <v>15</v>
      </c>
      <c r="F14" s="22" t="s">
        <v>65</v>
      </c>
      <c r="G14" s="22" t="s">
        <v>65</v>
      </c>
      <c r="H14" s="22" t="s">
        <v>16</v>
      </c>
      <c r="I14" s="22">
        <v>1972</v>
      </c>
      <c r="J14" s="22" t="s">
        <v>23</v>
      </c>
      <c r="K14" s="22" t="s">
        <v>18</v>
      </c>
      <c r="L14" s="22">
        <v>10</v>
      </c>
      <c r="M14" s="23">
        <v>0.028935185185185182</v>
      </c>
      <c r="N14" s="24">
        <v>0.0028935185185185184</v>
      </c>
      <c r="O14" s="706">
        <v>2</v>
      </c>
      <c r="P14" s="27"/>
      <c r="Q14" s="27"/>
      <c r="R14" s="27"/>
      <c r="S14" s="27"/>
      <c r="T14" s="727"/>
      <c r="U14" s="727"/>
      <c r="V14" s="684"/>
      <c r="W14" s="27"/>
    </row>
    <row r="15" spans="1:23" s="19" customFormat="1" ht="12" customHeight="1">
      <c r="A15" s="20">
        <v>9</v>
      </c>
      <c r="B15" s="21">
        <v>59</v>
      </c>
      <c r="C15" s="21" t="s">
        <v>70</v>
      </c>
      <c r="D15" s="22" t="s">
        <v>171</v>
      </c>
      <c r="E15" s="22" t="s">
        <v>15</v>
      </c>
      <c r="F15" s="22" t="s">
        <v>15</v>
      </c>
      <c r="G15" s="22" t="s">
        <v>172</v>
      </c>
      <c r="H15" s="22" t="s">
        <v>16</v>
      </c>
      <c r="I15" s="22">
        <v>1979</v>
      </c>
      <c r="J15" s="22" t="s">
        <v>21</v>
      </c>
      <c r="K15" s="22" t="s">
        <v>18</v>
      </c>
      <c r="L15" s="22">
        <v>10</v>
      </c>
      <c r="M15" s="23">
        <v>0.030092592592592594</v>
      </c>
      <c r="N15" s="24">
        <v>0.0030092592592592593</v>
      </c>
      <c r="O15" s="706">
        <v>5</v>
      </c>
      <c r="P15" s="27"/>
      <c r="Q15" s="27"/>
      <c r="R15" s="27"/>
      <c r="S15" s="27"/>
      <c r="T15" s="727"/>
      <c r="U15" s="727"/>
      <c r="V15" s="684"/>
      <c r="W15" s="27"/>
    </row>
    <row r="16" spans="1:23" s="19" customFormat="1" ht="12" customHeight="1">
      <c r="A16" s="20">
        <v>10</v>
      </c>
      <c r="B16" s="21">
        <v>31</v>
      </c>
      <c r="C16" s="21" t="s">
        <v>71</v>
      </c>
      <c r="D16" s="22" t="s">
        <v>113</v>
      </c>
      <c r="E16" s="22" t="s">
        <v>15</v>
      </c>
      <c r="F16" s="22" t="s">
        <v>94</v>
      </c>
      <c r="G16" s="22" t="s">
        <v>87</v>
      </c>
      <c r="H16" s="22" t="s">
        <v>16</v>
      </c>
      <c r="I16" s="22">
        <v>1982</v>
      </c>
      <c r="J16" s="22" t="s">
        <v>21</v>
      </c>
      <c r="K16" s="22" t="s">
        <v>18</v>
      </c>
      <c r="L16" s="22">
        <v>10</v>
      </c>
      <c r="M16" s="23">
        <v>0.030219907407407404</v>
      </c>
      <c r="N16" s="24">
        <v>0.0030219907407407405</v>
      </c>
      <c r="O16" s="706">
        <v>6</v>
      </c>
      <c r="P16" s="27"/>
      <c r="Q16" s="27"/>
      <c r="R16" s="27"/>
      <c r="S16" s="27"/>
      <c r="T16" s="727"/>
      <c r="U16" s="727"/>
      <c r="V16" s="684"/>
      <c r="W16" s="27"/>
    </row>
    <row r="17" spans="1:23" s="19" customFormat="1" ht="12" customHeight="1">
      <c r="A17" s="20">
        <v>11</v>
      </c>
      <c r="B17" s="21">
        <v>13</v>
      </c>
      <c r="C17" s="21" t="s">
        <v>92</v>
      </c>
      <c r="D17" s="22" t="s">
        <v>146</v>
      </c>
      <c r="E17" s="22" t="s">
        <v>15</v>
      </c>
      <c r="F17" s="22" t="s">
        <v>147</v>
      </c>
      <c r="G17" s="22" t="s">
        <v>107</v>
      </c>
      <c r="H17" s="22" t="s">
        <v>16</v>
      </c>
      <c r="I17" s="22">
        <v>1998</v>
      </c>
      <c r="J17" s="22" t="s">
        <v>17</v>
      </c>
      <c r="K17" s="22" t="s">
        <v>18</v>
      </c>
      <c r="L17" s="22">
        <v>10</v>
      </c>
      <c r="M17" s="23">
        <v>0.030613425925925926</v>
      </c>
      <c r="N17" s="24">
        <v>0.0030613425925925925</v>
      </c>
      <c r="O17" s="706">
        <v>3</v>
      </c>
      <c r="P17" s="27"/>
      <c r="Q17" s="27"/>
      <c r="R17" s="27"/>
      <c r="S17" s="27"/>
      <c r="T17" s="727"/>
      <c r="U17" s="727"/>
      <c r="V17" s="684"/>
      <c r="W17" s="27"/>
    </row>
    <row r="18" spans="1:23" s="19" customFormat="1" ht="12" customHeight="1">
      <c r="A18" s="20">
        <v>12</v>
      </c>
      <c r="B18" s="21">
        <v>15</v>
      </c>
      <c r="C18" s="21" t="s">
        <v>124</v>
      </c>
      <c r="D18" s="22" t="s">
        <v>150</v>
      </c>
      <c r="E18" s="22" t="s">
        <v>15</v>
      </c>
      <c r="F18" s="22" t="s">
        <v>149</v>
      </c>
      <c r="G18" s="22" t="s">
        <v>107</v>
      </c>
      <c r="H18" s="22" t="s">
        <v>16</v>
      </c>
      <c r="I18" s="22">
        <v>1992</v>
      </c>
      <c r="J18" s="22" t="s">
        <v>17</v>
      </c>
      <c r="K18" s="22" t="s">
        <v>18</v>
      </c>
      <c r="L18" s="22">
        <v>10</v>
      </c>
      <c r="M18" s="23">
        <v>0.03086805555555556</v>
      </c>
      <c r="N18" s="24">
        <v>0.0030868055555555557</v>
      </c>
      <c r="O18" s="706">
        <v>4</v>
      </c>
      <c r="P18" s="27"/>
      <c r="Q18" s="27"/>
      <c r="R18" s="27"/>
      <c r="S18" s="27"/>
      <c r="T18" s="727"/>
      <c r="U18" s="727"/>
      <c r="V18" s="684"/>
      <c r="W18" s="27"/>
    </row>
    <row r="19" spans="1:23" s="19" customFormat="1" ht="12" customHeight="1">
      <c r="A19" s="20">
        <v>13</v>
      </c>
      <c r="B19" s="21">
        <v>26</v>
      </c>
      <c r="C19" s="21" t="s">
        <v>38</v>
      </c>
      <c r="D19" s="22" t="s">
        <v>39</v>
      </c>
      <c r="E19" s="22" t="s">
        <v>15</v>
      </c>
      <c r="F19" s="22" t="s">
        <v>97</v>
      </c>
      <c r="G19" s="22" t="s">
        <v>49</v>
      </c>
      <c r="H19" s="22" t="s">
        <v>16</v>
      </c>
      <c r="I19" s="22">
        <v>1979</v>
      </c>
      <c r="J19" s="22" t="s">
        <v>21</v>
      </c>
      <c r="K19" s="22" t="s">
        <v>18</v>
      </c>
      <c r="L19" s="22">
        <v>10</v>
      </c>
      <c r="M19" s="23">
        <v>0.030925925925925926</v>
      </c>
      <c r="N19" s="24">
        <v>0.0030925925925925925</v>
      </c>
      <c r="O19" s="706">
        <v>7</v>
      </c>
      <c r="P19" s="27"/>
      <c r="Q19" s="27"/>
      <c r="R19" s="27"/>
      <c r="S19" s="27"/>
      <c r="T19" s="727"/>
      <c r="U19" s="727"/>
      <c r="V19" s="684"/>
      <c r="W19" s="27"/>
    </row>
    <row r="20" spans="1:23" s="19" customFormat="1" ht="12" customHeight="1">
      <c r="A20" s="20">
        <v>14</v>
      </c>
      <c r="B20" s="21">
        <v>63</v>
      </c>
      <c r="C20" s="21" t="s">
        <v>103</v>
      </c>
      <c r="D20" s="22" t="s">
        <v>116</v>
      </c>
      <c r="E20" s="22" t="s">
        <v>15</v>
      </c>
      <c r="F20" s="22" t="s">
        <v>22</v>
      </c>
      <c r="G20" s="22" t="s">
        <v>96</v>
      </c>
      <c r="H20" s="22" t="s">
        <v>16</v>
      </c>
      <c r="I20" s="22">
        <v>1976</v>
      </c>
      <c r="J20" s="22" t="s">
        <v>23</v>
      </c>
      <c r="K20" s="22" t="s">
        <v>18</v>
      </c>
      <c r="L20" s="22">
        <v>10</v>
      </c>
      <c r="M20" s="23">
        <v>0.03118055555555555</v>
      </c>
      <c r="N20" s="24">
        <v>0.0031180555555555553</v>
      </c>
      <c r="O20" s="706">
        <v>3</v>
      </c>
      <c r="P20" s="27"/>
      <c r="Q20" s="27"/>
      <c r="R20" s="27"/>
      <c r="S20" s="27"/>
      <c r="T20" s="727"/>
      <c r="U20" s="727"/>
      <c r="V20" s="684"/>
      <c r="W20" s="27"/>
    </row>
    <row r="21" spans="1:23" s="19" customFormat="1" ht="12" customHeight="1">
      <c r="A21" s="20">
        <v>15</v>
      </c>
      <c r="B21" s="21">
        <v>18</v>
      </c>
      <c r="C21" s="21" t="s">
        <v>24</v>
      </c>
      <c r="D21" s="22" t="s">
        <v>102</v>
      </c>
      <c r="E21" s="22" t="s">
        <v>15</v>
      </c>
      <c r="F21" s="22" t="s">
        <v>65</v>
      </c>
      <c r="G21" s="22" t="s">
        <v>153</v>
      </c>
      <c r="H21" s="22" t="s">
        <v>16</v>
      </c>
      <c r="I21" s="22">
        <v>1977</v>
      </c>
      <c r="J21" s="22" t="s">
        <v>21</v>
      </c>
      <c r="K21" s="22" t="s">
        <v>18</v>
      </c>
      <c r="L21" s="22">
        <v>10</v>
      </c>
      <c r="M21" s="23">
        <v>0.03166666666666666</v>
      </c>
      <c r="N21" s="24">
        <v>0.003166666666666666</v>
      </c>
      <c r="O21" s="706">
        <v>8</v>
      </c>
      <c r="P21" s="27"/>
      <c r="Q21" s="27"/>
      <c r="R21" s="27"/>
      <c r="S21" s="27"/>
      <c r="T21" s="727"/>
      <c r="U21" s="727"/>
      <c r="V21" s="684"/>
      <c r="W21" s="27"/>
    </row>
    <row r="22" spans="1:23" s="19" customFormat="1" ht="12" customHeight="1">
      <c r="A22" s="20">
        <v>16</v>
      </c>
      <c r="B22" s="21">
        <v>14</v>
      </c>
      <c r="C22" s="21" t="s">
        <v>137</v>
      </c>
      <c r="D22" s="22" t="s">
        <v>148</v>
      </c>
      <c r="E22" s="22" t="s">
        <v>15</v>
      </c>
      <c r="F22" s="22" t="s">
        <v>149</v>
      </c>
      <c r="G22" s="22" t="s">
        <v>107</v>
      </c>
      <c r="H22" s="22" t="s">
        <v>16</v>
      </c>
      <c r="I22" s="22">
        <v>1968</v>
      </c>
      <c r="J22" s="22" t="s">
        <v>23</v>
      </c>
      <c r="K22" s="22" t="s">
        <v>18</v>
      </c>
      <c r="L22" s="22">
        <v>10</v>
      </c>
      <c r="M22" s="23">
        <v>0.031747685185185184</v>
      </c>
      <c r="N22" s="24">
        <v>0.0031747685185185186</v>
      </c>
      <c r="O22" s="706">
        <v>4</v>
      </c>
      <c r="P22" s="27"/>
      <c r="Q22" s="27"/>
      <c r="R22" s="27"/>
      <c r="S22" s="27"/>
      <c r="T22" s="727"/>
      <c r="U22" s="727"/>
      <c r="V22" s="684"/>
      <c r="W22" s="27"/>
    </row>
    <row r="23" spans="1:23" s="19" customFormat="1" ht="12" customHeight="1">
      <c r="A23" s="20">
        <v>17</v>
      </c>
      <c r="B23" s="21">
        <v>67</v>
      </c>
      <c r="C23" s="21" t="s">
        <v>27</v>
      </c>
      <c r="D23" s="22" t="s">
        <v>28</v>
      </c>
      <c r="E23" s="22" t="s">
        <v>15</v>
      </c>
      <c r="F23" s="22" t="s">
        <v>29</v>
      </c>
      <c r="G23" s="22" t="s">
        <v>98</v>
      </c>
      <c r="H23" s="22" t="s">
        <v>16</v>
      </c>
      <c r="I23" s="22">
        <v>1974</v>
      </c>
      <c r="J23" s="22" t="s">
        <v>23</v>
      </c>
      <c r="K23" s="22" t="s">
        <v>18</v>
      </c>
      <c r="L23" s="22">
        <v>10</v>
      </c>
      <c r="M23" s="23">
        <v>0.03224537037037036</v>
      </c>
      <c r="N23" s="24">
        <v>0.003224537037037036</v>
      </c>
      <c r="O23" s="706">
        <v>5</v>
      </c>
      <c r="P23" s="27"/>
      <c r="Q23" s="27"/>
      <c r="R23" s="27"/>
      <c r="S23" s="27"/>
      <c r="T23" s="727"/>
      <c r="U23" s="727"/>
      <c r="V23" s="684"/>
      <c r="W23" s="27"/>
    </row>
    <row r="24" spans="1:23" s="19" customFormat="1" ht="12" customHeight="1">
      <c r="A24" s="20">
        <v>18</v>
      </c>
      <c r="B24" s="21">
        <v>35</v>
      </c>
      <c r="C24" s="21" t="s">
        <v>24</v>
      </c>
      <c r="D24" s="22" t="s">
        <v>165</v>
      </c>
      <c r="E24" s="22" t="s">
        <v>15</v>
      </c>
      <c r="F24" s="22" t="s">
        <v>94</v>
      </c>
      <c r="G24" s="22" t="s">
        <v>69</v>
      </c>
      <c r="H24" s="22" t="s">
        <v>16</v>
      </c>
      <c r="I24" s="22">
        <v>1986</v>
      </c>
      <c r="J24" s="22" t="s">
        <v>21</v>
      </c>
      <c r="K24" s="22" t="s">
        <v>18</v>
      </c>
      <c r="L24" s="22">
        <v>10</v>
      </c>
      <c r="M24" s="23">
        <v>0.03234953703703704</v>
      </c>
      <c r="N24" s="24">
        <v>0.003234953703703704</v>
      </c>
      <c r="O24" s="706">
        <v>9</v>
      </c>
      <c r="P24" s="27"/>
      <c r="Q24" s="27"/>
      <c r="R24" s="27"/>
      <c r="S24" s="27"/>
      <c r="T24" s="727"/>
      <c r="U24" s="727"/>
      <c r="V24" s="684"/>
      <c r="W24" s="27"/>
    </row>
    <row r="25" spans="1:23" s="60" customFormat="1" ht="12" customHeight="1">
      <c r="A25" s="59">
        <v>19</v>
      </c>
      <c r="B25" s="58">
        <v>48</v>
      </c>
      <c r="C25" s="58" t="s">
        <v>52</v>
      </c>
      <c r="D25" s="54" t="s">
        <v>76</v>
      </c>
      <c r="E25" s="22" t="s">
        <v>15</v>
      </c>
      <c r="F25" s="54" t="s">
        <v>63</v>
      </c>
      <c r="G25" s="22" t="s">
        <v>63</v>
      </c>
      <c r="H25" s="54" t="s">
        <v>36</v>
      </c>
      <c r="I25" s="54">
        <v>1976</v>
      </c>
      <c r="J25" s="54" t="s">
        <v>41</v>
      </c>
      <c r="K25" s="54" t="s">
        <v>18</v>
      </c>
      <c r="L25" s="54">
        <v>10</v>
      </c>
      <c r="M25" s="55">
        <v>0.03266203703703703</v>
      </c>
      <c r="N25" s="24">
        <v>0.003266203703703703</v>
      </c>
      <c r="O25" s="707">
        <v>1</v>
      </c>
      <c r="P25" s="27"/>
      <c r="Q25" s="685"/>
      <c r="R25" s="685"/>
      <c r="S25" s="685"/>
      <c r="T25" s="728"/>
      <c r="U25" s="728"/>
      <c r="V25" s="729"/>
      <c r="W25" s="685"/>
    </row>
    <row r="26" spans="1:23" s="19" customFormat="1" ht="12" customHeight="1">
      <c r="A26" s="20">
        <v>20</v>
      </c>
      <c r="B26" s="21">
        <v>4</v>
      </c>
      <c r="C26" s="21" t="s">
        <v>137</v>
      </c>
      <c r="D26" s="22" t="s">
        <v>138</v>
      </c>
      <c r="E26" s="22" t="s">
        <v>15</v>
      </c>
      <c r="F26" s="22" t="s">
        <v>139</v>
      </c>
      <c r="G26" s="22" t="s">
        <v>140</v>
      </c>
      <c r="H26" s="22" t="s">
        <v>16</v>
      </c>
      <c r="I26" s="22">
        <v>1951</v>
      </c>
      <c r="J26" s="22" t="s">
        <v>45</v>
      </c>
      <c r="K26" s="22" t="s">
        <v>18</v>
      </c>
      <c r="L26" s="22">
        <v>10</v>
      </c>
      <c r="M26" s="23">
        <v>0.03335648148148148</v>
      </c>
      <c r="N26" s="24">
        <v>0.003335648148148148</v>
      </c>
      <c r="O26" s="706">
        <v>1</v>
      </c>
      <c r="P26" s="27"/>
      <c r="Q26" s="27"/>
      <c r="R26" s="27"/>
      <c r="S26" s="27"/>
      <c r="T26" s="727"/>
      <c r="U26" s="727"/>
      <c r="V26" s="684"/>
      <c r="W26" s="27"/>
    </row>
    <row r="27" spans="1:23" s="60" customFormat="1" ht="12" customHeight="1">
      <c r="A27" s="59">
        <v>21</v>
      </c>
      <c r="B27" s="58">
        <v>12</v>
      </c>
      <c r="C27" s="58" t="s">
        <v>108</v>
      </c>
      <c r="D27" s="54" t="s">
        <v>105</v>
      </c>
      <c r="E27" s="22" t="s">
        <v>15</v>
      </c>
      <c r="F27" s="54" t="s">
        <v>106</v>
      </c>
      <c r="G27" s="22" t="s">
        <v>107</v>
      </c>
      <c r="H27" s="54" t="s">
        <v>36</v>
      </c>
      <c r="I27" s="54">
        <v>1997</v>
      </c>
      <c r="J27" s="54" t="s">
        <v>91</v>
      </c>
      <c r="K27" s="54" t="s">
        <v>18</v>
      </c>
      <c r="L27" s="54">
        <v>10</v>
      </c>
      <c r="M27" s="55">
        <v>0.033414351851851855</v>
      </c>
      <c r="N27" s="24">
        <v>0.0033414351851851856</v>
      </c>
      <c r="O27" s="707">
        <v>1</v>
      </c>
      <c r="P27" s="27"/>
      <c r="Q27" s="685"/>
      <c r="R27" s="685"/>
      <c r="S27" s="685"/>
      <c r="T27" s="728"/>
      <c r="U27" s="728"/>
      <c r="V27" s="729"/>
      <c r="W27" s="685"/>
    </row>
    <row r="28" spans="1:23" s="19" customFormat="1" ht="12" customHeight="1">
      <c r="A28" s="20">
        <v>22</v>
      </c>
      <c r="B28" s="21">
        <v>28</v>
      </c>
      <c r="C28" s="21" t="s">
        <v>127</v>
      </c>
      <c r="D28" s="22" t="s">
        <v>128</v>
      </c>
      <c r="E28" s="22" t="s">
        <v>15</v>
      </c>
      <c r="F28" s="22" t="s">
        <v>129</v>
      </c>
      <c r="G28" s="22" t="s">
        <v>129</v>
      </c>
      <c r="H28" s="22" t="s">
        <v>16</v>
      </c>
      <c r="I28" s="22">
        <v>1954</v>
      </c>
      <c r="J28" s="22" t="s">
        <v>45</v>
      </c>
      <c r="K28" s="22" t="s">
        <v>18</v>
      </c>
      <c r="L28" s="22">
        <v>10</v>
      </c>
      <c r="M28" s="23">
        <v>0.033784722222222216</v>
      </c>
      <c r="N28" s="24">
        <v>0.0033784722222222215</v>
      </c>
      <c r="O28" s="706">
        <v>2</v>
      </c>
      <c r="P28" s="27"/>
      <c r="Q28" s="27"/>
      <c r="R28" s="27"/>
      <c r="S28" s="27"/>
      <c r="T28" s="727"/>
      <c r="U28" s="727"/>
      <c r="V28" s="684"/>
      <c r="W28" s="27"/>
    </row>
    <row r="29" spans="1:23" s="19" customFormat="1" ht="12" customHeight="1">
      <c r="A29" s="20">
        <v>23</v>
      </c>
      <c r="B29" s="21">
        <v>55</v>
      </c>
      <c r="C29" s="21" t="s">
        <v>59</v>
      </c>
      <c r="D29" s="22" t="s">
        <v>167</v>
      </c>
      <c r="E29" s="22" t="s">
        <v>15</v>
      </c>
      <c r="F29" s="22" t="s">
        <v>15</v>
      </c>
      <c r="G29" s="22" t="s">
        <v>168</v>
      </c>
      <c r="H29" s="22" t="s">
        <v>16</v>
      </c>
      <c r="I29" s="22">
        <v>1972</v>
      </c>
      <c r="J29" s="22" t="s">
        <v>23</v>
      </c>
      <c r="K29" s="22" t="s">
        <v>18</v>
      </c>
      <c r="L29" s="22">
        <v>10</v>
      </c>
      <c r="M29" s="23">
        <v>0.03380787037037037</v>
      </c>
      <c r="N29" s="24">
        <v>0.003380787037037037</v>
      </c>
      <c r="O29" s="706">
        <v>6</v>
      </c>
      <c r="P29" s="27"/>
      <c r="Q29" s="27"/>
      <c r="R29" s="27"/>
      <c r="S29" s="27"/>
      <c r="T29" s="727"/>
      <c r="U29" s="727"/>
      <c r="V29" s="684"/>
      <c r="W29" s="27"/>
    </row>
    <row r="30" spans="1:23" s="19" customFormat="1" ht="12" customHeight="1">
      <c r="A30" s="20">
        <v>24</v>
      </c>
      <c r="B30" s="21">
        <v>1</v>
      </c>
      <c r="C30" s="21" t="s">
        <v>30</v>
      </c>
      <c r="D30" s="22" t="s">
        <v>31</v>
      </c>
      <c r="E30" s="22" t="s">
        <v>15</v>
      </c>
      <c r="F30" s="22" t="s">
        <v>15</v>
      </c>
      <c r="G30" s="22" t="s">
        <v>87</v>
      </c>
      <c r="H30" s="22" t="s">
        <v>16</v>
      </c>
      <c r="I30" s="22">
        <v>1960</v>
      </c>
      <c r="J30" s="22" t="s">
        <v>26</v>
      </c>
      <c r="K30" s="22" t="s">
        <v>18</v>
      </c>
      <c r="L30" s="22">
        <v>10</v>
      </c>
      <c r="M30" s="23">
        <v>0.03456018518518518</v>
      </c>
      <c r="N30" s="24">
        <v>0.003456018518518518</v>
      </c>
      <c r="O30" s="706">
        <v>1</v>
      </c>
      <c r="P30" s="27"/>
      <c r="Q30" s="27"/>
      <c r="R30" s="27"/>
      <c r="S30" s="27"/>
      <c r="T30" s="727"/>
      <c r="U30" s="727"/>
      <c r="V30" s="727"/>
      <c r="W30" s="27"/>
    </row>
    <row r="31" spans="1:23" s="19" customFormat="1" ht="12" customHeight="1">
      <c r="A31" s="20">
        <v>25</v>
      </c>
      <c r="B31" s="21">
        <v>41</v>
      </c>
      <c r="C31" s="21" t="s">
        <v>32</v>
      </c>
      <c r="D31" s="22" t="s">
        <v>33</v>
      </c>
      <c r="E31" s="22" t="s">
        <v>15</v>
      </c>
      <c r="F31" s="22" t="s">
        <v>25</v>
      </c>
      <c r="G31" s="22" t="s">
        <v>166</v>
      </c>
      <c r="H31" s="22" t="s">
        <v>16</v>
      </c>
      <c r="I31" s="22">
        <v>1958</v>
      </c>
      <c r="J31" s="22" t="s">
        <v>26</v>
      </c>
      <c r="K31" s="22" t="s">
        <v>18</v>
      </c>
      <c r="L31" s="22">
        <v>10</v>
      </c>
      <c r="M31" s="23">
        <v>0.034571759259259253</v>
      </c>
      <c r="N31" s="24">
        <v>0.003457175925925925</v>
      </c>
      <c r="O31" s="706">
        <v>2</v>
      </c>
      <c r="P31" s="27"/>
      <c r="Q31" s="27"/>
      <c r="R31" s="27"/>
      <c r="S31" s="27"/>
      <c r="T31" s="727"/>
      <c r="U31" s="727"/>
      <c r="V31" s="684"/>
      <c r="W31" s="27"/>
    </row>
    <row r="32" spans="1:23" s="19" customFormat="1" ht="12" customHeight="1">
      <c r="A32" s="20">
        <v>26</v>
      </c>
      <c r="B32" s="21">
        <v>68</v>
      </c>
      <c r="C32" s="21" t="s">
        <v>59</v>
      </c>
      <c r="D32" s="22" t="s">
        <v>174</v>
      </c>
      <c r="E32" s="22" t="s">
        <v>15</v>
      </c>
      <c r="F32" s="22" t="s">
        <v>175</v>
      </c>
      <c r="G32" s="22" t="s">
        <v>176</v>
      </c>
      <c r="H32" s="22" t="s">
        <v>16</v>
      </c>
      <c r="I32" s="22">
        <v>1965</v>
      </c>
      <c r="J32" s="22" t="s">
        <v>26</v>
      </c>
      <c r="K32" s="22" t="s">
        <v>18</v>
      </c>
      <c r="L32" s="22">
        <v>10</v>
      </c>
      <c r="M32" s="23">
        <v>0.034571759259259253</v>
      </c>
      <c r="N32" s="24">
        <v>0.003457175925925925</v>
      </c>
      <c r="O32" s="706">
        <v>3</v>
      </c>
      <c r="P32" s="27"/>
      <c r="Q32" s="27"/>
      <c r="R32" s="27"/>
      <c r="S32" s="27"/>
      <c r="T32" s="727"/>
      <c r="U32" s="727"/>
      <c r="V32" s="684"/>
      <c r="W32" s="27"/>
    </row>
    <row r="33" spans="1:23" s="19" customFormat="1" ht="12" customHeight="1">
      <c r="A33" s="20">
        <v>27</v>
      </c>
      <c r="B33" s="21">
        <v>34</v>
      </c>
      <c r="C33" s="21" t="s">
        <v>40</v>
      </c>
      <c r="D33" s="22" t="s">
        <v>164</v>
      </c>
      <c r="E33" s="22" t="s">
        <v>15</v>
      </c>
      <c r="F33" s="22" t="s">
        <v>94</v>
      </c>
      <c r="G33" s="22" t="s">
        <v>69</v>
      </c>
      <c r="H33" s="22" t="s">
        <v>16</v>
      </c>
      <c r="I33" s="22">
        <v>1981</v>
      </c>
      <c r="J33" s="22" t="s">
        <v>21</v>
      </c>
      <c r="K33" s="22" t="s">
        <v>18</v>
      </c>
      <c r="L33" s="22">
        <v>10</v>
      </c>
      <c r="M33" s="23">
        <v>0.03530092592592592</v>
      </c>
      <c r="N33" s="24">
        <v>0.0035300925925925925</v>
      </c>
      <c r="O33" s="706">
        <v>10</v>
      </c>
      <c r="P33" s="27"/>
      <c r="Q33" s="27"/>
      <c r="R33" s="27"/>
      <c r="S33" s="27"/>
      <c r="T33" s="727"/>
      <c r="U33" s="727"/>
      <c r="V33" s="684"/>
      <c r="W33" s="27"/>
    </row>
    <row r="34" spans="1:23" s="19" customFormat="1" ht="12" customHeight="1">
      <c r="A34" s="20">
        <v>28</v>
      </c>
      <c r="B34" s="21">
        <v>32</v>
      </c>
      <c r="C34" s="21" t="s">
        <v>71</v>
      </c>
      <c r="D34" s="22" t="s">
        <v>162</v>
      </c>
      <c r="E34" s="22" t="s">
        <v>15</v>
      </c>
      <c r="F34" s="22" t="s">
        <v>94</v>
      </c>
      <c r="G34" s="22" t="s">
        <v>69</v>
      </c>
      <c r="H34" s="22" t="s">
        <v>16</v>
      </c>
      <c r="I34" s="22">
        <v>1976</v>
      </c>
      <c r="J34" s="22" t="s">
        <v>23</v>
      </c>
      <c r="K34" s="22" t="s">
        <v>18</v>
      </c>
      <c r="L34" s="22">
        <v>10</v>
      </c>
      <c r="M34" s="23">
        <v>0.035509259259259254</v>
      </c>
      <c r="N34" s="24">
        <v>0.0035509259259259253</v>
      </c>
      <c r="O34" s="706">
        <v>7</v>
      </c>
      <c r="P34" s="27"/>
      <c r="Q34" s="27"/>
      <c r="R34" s="27"/>
      <c r="S34" s="27"/>
      <c r="T34" s="727"/>
      <c r="U34" s="727"/>
      <c r="V34" s="684"/>
      <c r="W34" s="27"/>
    </row>
    <row r="35" spans="1:23" s="19" customFormat="1" ht="12" customHeight="1">
      <c r="A35" s="20">
        <v>29</v>
      </c>
      <c r="B35" s="21">
        <v>39</v>
      </c>
      <c r="C35" s="21" t="s">
        <v>101</v>
      </c>
      <c r="D35" s="22" t="s">
        <v>112</v>
      </c>
      <c r="E35" s="22" t="s">
        <v>15</v>
      </c>
      <c r="F35" s="22" t="s">
        <v>65</v>
      </c>
      <c r="G35" s="22" t="s">
        <v>65</v>
      </c>
      <c r="H35" s="22" t="s">
        <v>16</v>
      </c>
      <c r="I35" s="22">
        <v>1961</v>
      </c>
      <c r="J35" s="22" t="s">
        <v>26</v>
      </c>
      <c r="K35" s="22" t="s">
        <v>18</v>
      </c>
      <c r="L35" s="22">
        <v>10</v>
      </c>
      <c r="M35" s="23">
        <v>0.03598379629629629</v>
      </c>
      <c r="N35" s="24">
        <v>0.0035983796296296293</v>
      </c>
      <c r="O35" s="706">
        <v>4</v>
      </c>
      <c r="P35" s="27"/>
      <c r="Q35" s="27"/>
      <c r="R35" s="27"/>
      <c r="S35" s="27"/>
      <c r="T35" s="727"/>
      <c r="U35" s="727"/>
      <c r="V35" s="684"/>
      <c r="W35" s="27"/>
    </row>
    <row r="36" spans="1:23" s="19" customFormat="1" ht="12" customHeight="1">
      <c r="A36" s="20">
        <v>30</v>
      </c>
      <c r="B36" s="21">
        <v>5</v>
      </c>
      <c r="C36" s="21" t="s">
        <v>141</v>
      </c>
      <c r="D36" s="22" t="s">
        <v>142</v>
      </c>
      <c r="E36" s="22" t="s">
        <v>15</v>
      </c>
      <c r="F36" s="22" t="s">
        <v>143</v>
      </c>
      <c r="G36" s="22" t="s">
        <v>140</v>
      </c>
      <c r="H36" s="22" t="s">
        <v>16</v>
      </c>
      <c r="I36" s="22">
        <v>1951</v>
      </c>
      <c r="J36" s="22" t="s">
        <v>45</v>
      </c>
      <c r="K36" s="22" t="s">
        <v>18</v>
      </c>
      <c r="L36" s="22">
        <v>10</v>
      </c>
      <c r="M36" s="23">
        <v>0.03612268518518518</v>
      </c>
      <c r="N36" s="24">
        <v>0.003612268518518518</v>
      </c>
      <c r="O36" s="706">
        <v>3</v>
      </c>
      <c r="P36" s="27"/>
      <c r="Q36" s="27"/>
      <c r="R36" s="27"/>
      <c r="S36" s="27"/>
      <c r="T36" s="727"/>
      <c r="U36" s="727"/>
      <c r="V36" s="684"/>
      <c r="W36" s="27"/>
    </row>
    <row r="37" spans="1:23" s="19" customFormat="1" ht="12" customHeight="1">
      <c r="A37" s="20">
        <v>31</v>
      </c>
      <c r="B37" s="21">
        <v>11</v>
      </c>
      <c r="C37" s="21" t="s">
        <v>122</v>
      </c>
      <c r="D37" s="22" t="s">
        <v>105</v>
      </c>
      <c r="E37" s="22" t="s">
        <v>15</v>
      </c>
      <c r="F37" s="22" t="s">
        <v>106</v>
      </c>
      <c r="G37" s="22" t="s">
        <v>107</v>
      </c>
      <c r="H37" s="22" t="s">
        <v>16</v>
      </c>
      <c r="I37" s="22">
        <v>1950</v>
      </c>
      <c r="J37" s="22" t="s">
        <v>45</v>
      </c>
      <c r="K37" s="22" t="s">
        <v>18</v>
      </c>
      <c r="L37" s="22">
        <v>10</v>
      </c>
      <c r="M37" s="23">
        <v>0.036180555555555556</v>
      </c>
      <c r="N37" s="24">
        <v>0.0036180555555555558</v>
      </c>
      <c r="O37" s="706">
        <v>4</v>
      </c>
      <c r="P37" s="27"/>
      <c r="Q37" s="27"/>
      <c r="R37" s="27"/>
      <c r="S37" s="27"/>
      <c r="T37" s="727"/>
      <c r="U37" s="727"/>
      <c r="V37" s="684"/>
      <c r="W37" s="27"/>
    </row>
    <row r="38" spans="1:23" s="19" customFormat="1" ht="12" customHeight="1">
      <c r="A38" s="20">
        <v>32</v>
      </c>
      <c r="B38" s="21">
        <v>36</v>
      </c>
      <c r="C38" s="21" t="s">
        <v>40</v>
      </c>
      <c r="D38" s="22" t="s">
        <v>95</v>
      </c>
      <c r="E38" s="22" t="s">
        <v>15</v>
      </c>
      <c r="F38" s="22" t="s">
        <v>94</v>
      </c>
      <c r="G38" s="22" t="s">
        <v>94</v>
      </c>
      <c r="H38" s="22" t="s">
        <v>16</v>
      </c>
      <c r="I38" s="22">
        <v>1975</v>
      </c>
      <c r="J38" s="22" t="s">
        <v>23</v>
      </c>
      <c r="K38" s="22" t="s">
        <v>18</v>
      </c>
      <c r="L38" s="22">
        <v>10</v>
      </c>
      <c r="M38" s="23">
        <v>0.03648148148148148</v>
      </c>
      <c r="N38" s="24">
        <v>0.003648148148148148</v>
      </c>
      <c r="O38" s="708">
        <v>8</v>
      </c>
      <c r="P38" s="27"/>
      <c r="Q38" s="27"/>
      <c r="R38" s="27"/>
      <c r="S38" s="27"/>
      <c r="T38" s="727"/>
      <c r="U38" s="727"/>
      <c r="V38" s="684"/>
      <c r="W38" s="27"/>
    </row>
    <row r="39" spans="1:23" s="60" customFormat="1" ht="12" customHeight="1">
      <c r="A39" s="59">
        <v>33</v>
      </c>
      <c r="B39" s="58">
        <v>19</v>
      </c>
      <c r="C39" s="58" t="s">
        <v>99</v>
      </c>
      <c r="D39" s="54" t="s">
        <v>100</v>
      </c>
      <c r="E39" s="22" t="s">
        <v>15</v>
      </c>
      <c r="F39" s="54" t="s">
        <v>65</v>
      </c>
      <c r="G39" s="22" t="s">
        <v>154</v>
      </c>
      <c r="H39" s="54" t="s">
        <v>36</v>
      </c>
      <c r="I39" s="54">
        <v>1974</v>
      </c>
      <c r="J39" s="54" t="s">
        <v>41</v>
      </c>
      <c r="K39" s="54" t="s">
        <v>18</v>
      </c>
      <c r="L39" s="54">
        <v>10</v>
      </c>
      <c r="M39" s="55">
        <v>0.036493055555555556</v>
      </c>
      <c r="N39" s="24">
        <v>0.003649305555555556</v>
      </c>
      <c r="O39" s="709">
        <v>2</v>
      </c>
      <c r="P39" s="27"/>
      <c r="Q39" s="685"/>
      <c r="R39" s="685"/>
      <c r="S39" s="685"/>
      <c r="T39" s="728"/>
      <c r="U39" s="728"/>
      <c r="V39" s="729"/>
      <c r="W39" s="685"/>
    </row>
    <row r="40" spans="1:23" s="60" customFormat="1" ht="12" customHeight="1">
      <c r="A40" s="59">
        <v>34</v>
      </c>
      <c r="B40" s="58">
        <v>27</v>
      </c>
      <c r="C40" s="58" t="s">
        <v>117</v>
      </c>
      <c r="D40" s="54" t="s">
        <v>118</v>
      </c>
      <c r="E40" s="22" t="s">
        <v>15</v>
      </c>
      <c r="F40" s="54" t="s">
        <v>22</v>
      </c>
      <c r="G40" s="22" t="s">
        <v>22</v>
      </c>
      <c r="H40" s="54" t="s">
        <v>36</v>
      </c>
      <c r="I40" s="54">
        <v>1976</v>
      </c>
      <c r="J40" s="54" t="s">
        <v>41</v>
      </c>
      <c r="K40" s="54" t="s">
        <v>18</v>
      </c>
      <c r="L40" s="54">
        <v>10</v>
      </c>
      <c r="M40" s="55">
        <v>0.036678240740740733</v>
      </c>
      <c r="N40" s="24">
        <v>0.0036678240740740733</v>
      </c>
      <c r="O40" s="709">
        <v>3</v>
      </c>
      <c r="P40" s="27"/>
      <c r="Q40" s="685"/>
      <c r="R40" s="685"/>
      <c r="S40" s="685"/>
      <c r="T40" s="728"/>
      <c r="U40" s="728"/>
      <c r="V40" s="729"/>
      <c r="W40" s="685"/>
    </row>
    <row r="41" spans="1:23" s="19" customFormat="1" ht="12" customHeight="1">
      <c r="A41" s="20">
        <v>35</v>
      </c>
      <c r="B41" s="21">
        <v>10</v>
      </c>
      <c r="C41" s="21" t="s">
        <v>55</v>
      </c>
      <c r="D41" s="22" t="s">
        <v>144</v>
      </c>
      <c r="E41" s="22" t="s">
        <v>15</v>
      </c>
      <c r="F41" s="22" t="s">
        <v>145</v>
      </c>
      <c r="G41" s="22" t="s">
        <v>87</v>
      </c>
      <c r="H41" s="22" t="s">
        <v>16</v>
      </c>
      <c r="I41" s="22">
        <v>1986</v>
      </c>
      <c r="J41" s="22" t="s">
        <v>21</v>
      </c>
      <c r="K41" s="22" t="s">
        <v>18</v>
      </c>
      <c r="L41" s="22">
        <v>10</v>
      </c>
      <c r="M41" s="23">
        <v>0.03739583333333333</v>
      </c>
      <c r="N41" s="24">
        <v>0.003739583333333333</v>
      </c>
      <c r="O41" s="708">
        <v>11</v>
      </c>
      <c r="P41" s="27"/>
      <c r="Q41" s="27"/>
      <c r="R41" s="27"/>
      <c r="S41" s="27"/>
      <c r="T41" s="727"/>
      <c r="U41" s="727"/>
      <c r="V41" s="684"/>
      <c r="W41" s="27"/>
    </row>
    <row r="42" spans="1:23" s="19" customFormat="1" ht="12" customHeight="1">
      <c r="A42" s="20">
        <v>36</v>
      </c>
      <c r="B42" s="21">
        <v>61</v>
      </c>
      <c r="C42" s="21" t="s">
        <v>173</v>
      </c>
      <c r="D42" s="22" t="s">
        <v>104</v>
      </c>
      <c r="E42" s="22" t="s">
        <v>15</v>
      </c>
      <c r="F42" s="22" t="s">
        <v>131</v>
      </c>
      <c r="G42" s="22" t="s">
        <v>131</v>
      </c>
      <c r="H42" s="22" t="s">
        <v>16</v>
      </c>
      <c r="I42" s="22">
        <v>1973</v>
      </c>
      <c r="J42" s="22" t="s">
        <v>23</v>
      </c>
      <c r="K42" s="22" t="s">
        <v>18</v>
      </c>
      <c r="L42" s="22">
        <v>10</v>
      </c>
      <c r="M42" s="23">
        <v>0.03774305555555555</v>
      </c>
      <c r="N42" s="24">
        <v>0.003774305555555555</v>
      </c>
      <c r="O42" s="708">
        <v>9</v>
      </c>
      <c r="P42" s="27"/>
      <c r="Q42" s="27"/>
      <c r="R42" s="27"/>
      <c r="S42" s="27"/>
      <c r="T42" s="727"/>
      <c r="U42" s="727"/>
      <c r="V42" s="684"/>
      <c r="W42" s="27"/>
    </row>
    <row r="43" spans="1:23" s="19" customFormat="1" ht="12" customHeight="1">
      <c r="A43" s="20">
        <v>37</v>
      </c>
      <c r="B43" s="21">
        <v>33</v>
      </c>
      <c r="C43" s="21" t="s">
        <v>81</v>
      </c>
      <c r="D43" s="22" t="s">
        <v>163</v>
      </c>
      <c r="E43" s="22" t="s">
        <v>15</v>
      </c>
      <c r="F43" s="22" t="s">
        <v>94</v>
      </c>
      <c r="G43" s="22" t="s">
        <v>69</v>
      </c>
      <c r="H43" s="22" t="s">
        <v>16</v>
      </c>
      <c r="I43" s="22">
        <v>1982</v>
      </c>
      <c r="J43" s="22" t="s">
        <v>21</v>
      </c>
      <c r="K43" s="22" t="s">
        <v>18</v>
      </c>
      <c r="L43" s="22">
        <v>10</v>
      </c>
      <c r="M43" s="23">
        <v>0.03947916666666666</v>
      </c>
      <c r="N43" s="24">
        <v>0.003947916666666666</v>
      </c>
      <c r="O43" s="708">
        <v>12</v>
      </c>
      <c r="P43" s="27"/>
      <c r="Q43" s="27"/>
      <c r="R43" s="27"/>
      <c r="S43" s="27"/>
      <c r="T43" s="727"/>
      <c r="U43" s="727"/>
      <c r="V43" s="684"/>
      <c r="W43" s="27"/>
    </row>
    <row r="44" spans="1:23" s="19" customFormat="1" ht="12" customHeight="1">
      <c r="A44" s="20">
        <v>38</v>
      </c>
      <c r="B44" s="21">
        <v>57</v>
      </c>
      <c r="C44" s="21" t="s">
        <v>124</v>
      </c>
      <c r="D44" s="22" t="s">
        <v>125</v>
      </c>
      <c r="E44" s="22" t="s">
        <v>15</v>
      </c>
      <c r="F44" s="22" t="s">
        <v>123</v>
      </c>
      <c r="G44" s="22" t="s">
        <v>170</v>
      </c>
      <c r="H44" s="22" t="s">
        <v>16</v>
      </c>
      <c r="I44" s="22">
        <v>1992</v>
      </c>
      <c r="J44" s="22" t="s">
        <v>17</v>
      </c>
      <c r="K44" s="22" t="s">
        <v>18</v>
      </c>
      <c r="L44" s="22">
        <v>10</v>
      </c>
      <c r="M44" s="23">
        <v>0.04033564814814815</v>
      </c>
      <c r="N44" s="24">
        <v>0.0040335648148148145</v>
      </c>
      <c r="O44" s="708">
        <v>5</v>
      </c>
      <c r="P44" s="27"/>
      <c r="Q44" s="27"/>
      <c r="R44" s="27"/>
      <c r="S44" s="27"/>
      <c r="T44" s="727"/>
      <c r="U44" s="727"/>
      <c r="V44" s="684"/>
      <c r="W44" s="27"/>
    </row>
    <row r="45" spans="1:23" s="19" customFormat="1" ht="12" customHeight="1">
      <c r="A45" s="20">
        <v>39</v>
      </c>
      <c r="B45" s="21">
        <v>58</v>
      </c>
      <c r="C45" s="21" t="s">
        <v>53</v>
      </c>
      <c r="D45" s="22" t="s">
        <v>54</v>
      </c>
      <c r="E45" s="22" t="s">
        <v>15</v>
      </c>
      <c r="F45" s="22" t="s">
        <v>15</v>
      </c>
      <c r="G45" s="22" t="s">
        <v>15</v>
      </c>
      <c r="H45" s="22" t="s">
        <v>16</v>
      </c>
      <c r="I45" s="22">
        <v>1962</v>
      </c>
      <c r="J45" s="22" t="s">
        <v>26</v>
      </c>
      <c r="K45" s="22" t="s">
        <v>18</v>
      </c>
      <c r="L45" s="22">
        <v>10</v>
      </c>
      <c r="M45" s="23">
        <v>0.040983796296296296</v>
      </c>
      <c r="N45" s="24">
        <v>0.00409837962962963</v>
      </c>
      <c r="O45" s="708">
        <v>5</v>
      </c>
      <c r="P45" s="27"/>
      <c r="Q45" s="27"/>
      <c r="R45" s="27"/>
      <c r="S45" s="27"/>
      <c r="T45" s="727"/>
      <c r="U45" s="727"/>
      <c r="V45" s="684"/>
      <c r="W45" s="27"/>
    </row>
    <row r="46" spans="1:23" s="19" customFormat="1" ht="12" customHeight="1">
      <c r="A46" s="20">
        <v>40</v>
      </c>
      <c r="B46" s="21">
        <v>66</v>
      </c>
      <c r="C46" s="21" t="s">
        <v>43</v>
      </c>
      <c r="D46" s="22" t="s">
        <v>44</v>
      </c>
      <c r="E46" s="22" t="s">
        <v>15</v>
      </c>
      <c r="F46" s="22" t="s">
        <v>15</v>
      </c>
      <c r="G46" s="22" t="s">
        <v>87</v>
      </c>
      <c r="H46" s="22" t="s">
        <v>16</v>
      </c>
      <c r="I46" s="22">
        <v>1949</v>
      </c>
      <c r="J46" s="22" t="s">
        <v>45</v>
      </c>
      <c r="K46" s="22" t="s">
        <v>18</v>
      </c>
      <c r="L46" s="22">
        <v>10</v>
      </c>
      <c r="M46" s="23">
        <v>0.040983796296296296</v>
      </c>
      <c r="N46" s="24">
        <v>0.00409837962962963</v>
      </c>
      <c r="O46" s="708">
        <v>5</v>
      </c>
      <c r="P46" s="27"/>
      <c r="Q46" s="27"/>
      <c r="R46" s="27"/>
      <c r="S46" s="27"/>
      <c r="T46" s="727"/>
      <c r="U46" s="727"/>
      <c r="V46" s="684"/>
      <c r="W46" s="27"/>
    </row>
    <row r="47" spans="1:23" s="19" customFormat="1" ht="12" customHeight="1">
      <c r="A47" s="20">
        <v>41</v>
      </c>
      <c r="B47" s="21">
        <v>16</v>
      </c>
      <c r="C47" s="21" t="s">
        <v>126</v>
      </c>
      <c r="D47" s="22" t="s">
        <v>151</v>
      </c>
      <c r="E47" s="22" t="s">
        <v>15</v>
      </c>
      <c r="F47" s="22" t="s">
        <v>152</v>
      </c>
      <c r="G47" s="22" t="s">
        <v>87</v>
      </c>
      <c r="H47" s="22" t="s">
        <v>16</v>
      </c>
      <c r="I47" s="22">
        <v>1993</v>
      </c>
      <c r="J47" s="22" t="s">
        <v>17</v>
      </c>
      <c r="K47" s="22" t="s">
        <v>18</v>
      </c>
      <c r="L47" s="22">
        <v>10</v>
      </c>
      <c r="M47" s="23">
        <v>0.041076388888888885</v>
      </c>
      <c r="N47" s="24">
        <v>0.004107638888888888</v>
      </c>
      <c r="O47" s="708">
        <v>6</v>
      </c>
      <c r="P47" s="27"/>
      <c r="Q47" s="27"/>
      <c r="R47" s="27"/>
      <c r="S47" s="27"/>
      <c r="T47" s="727"/>
      <c r="U47" s="727"/>
      <c r="V47" s="684"/>
      <c r="W47" s="27"/>
    </row>
    <row r="48" spans="1:23" s="19" customFormat="1" ht="12.75">
      <c r="A48" s="20">
        <v>42</v>
      </c>
      <c r="B48" s="21">
        <v>17</v>
      </c>
      <c r="C48" s="21" t="s">
        <v>57</v>
      </c>
      <c r="D48" s="22" t="s">
        <v>151</v>
      </c>
      <c r="E48" s="22" t="s">
        <v>15</v>
      </c>
      <c r="F48" s="22" t="s">
        <v>152</v>
      </c>
      <c r="G48" s="22" t="s">
        <v>87</v>
      </c>
      <c r="H48" s="22" t="s">
        <v>16</v>
      </c>
      <c r="I48" s="22">
        <v>1967</v>
      </c>
      <c r="J48" s="22" t="s">
        <v>23</v>
      </c>
      <c r="K48" s="22" t="s">
        <v>18</v>
      </c>
      <c r="L48" s="22">
        <v>10</v>
      </c>
      <c r="M48" s="23">
        <v>0.041076388888888885</v>
      </c>
      <c r="N48" s="24">
        <v>0.004107638888888888</v>
      </c>
      <c r="O48" s="708">
        <v>10</v>
      </c>
      <c r="P48" s="27"/>
      <c r="Q48" s="27"/>
      <c r="R48" s="27"/>
      <c r="S48" s="27"/>
      <c r="T48" s="727"/>
      <c r="U48" s="727"/>
      <c r="V48" s="684"/>
      <c r="W48" s="27"/>
    </row>
    <row r="49" spans="1:23" s="19" customFormat="1" ht="12" customHeight="1">
      <c r="A49" s="20">
        <v>43</v>
      </c>
      <c r="B49" s="37">
        <v>56</v>
      </c>
      <c r="C49" s="37" t="s">
        <v>137</v>
      </c>
      <c r="D49" s="38" t="s">
        <v>169</v>
      </c>
      <c r="E49" s="38" t="s">
        <v>15</v>
      </c>
      <c r="F49" s="38" t="s">
        <v>25</v>
      </c>
      <c r="G49" s="38" t="s">
        <v>87</v>
      </c>
      <c r="H49" s="38" t="s">
        <v>16</v>
      </c>
      <c r="I49" s="38">
        <v>1973</v>
      </c>
      <c r="J49" s="38" t="s">
        <v>23</v>
      </c>
      <c r="K49" s="22" t="s">
        <v>18</v>
      </c>
      <c r="L49" s="22">
        <v>10</v>
      </c>
      <c r="M49" s="23">
        <v>0.041076388888888885</v>
      </c>
      <c r="N49" s="24">
        <v>0.004107638888888888</v>
      </c>
      <c r="O49" s="706">
        <v>11</v>
      </c>
      <c r="P49" s="27"/>
      <c r="Q49" s="27"/>
      <c r="R49" s="27"/>
      <c r="S49" s="27"/>
      <c r="T49" s="727"/>
      <c r="U49" s="727"/>
      <c r="V49" s="684"/>
      <c r="W49" s="27"/>
    </row>
    <row r="50" spans="1:23" s="60" customFormat="1" ht="12" customHeight="1">
      <c r="A50" s="59">
        <v>44</v>
      </c>
      <c r="B50" s="58">
        <v>24</v>
      </c>
      <c r="C50" s="58" t="s">
        <v>157</v>
      </c>
      <c r="D50" s="54" t="s">
        <v>158</v>
      </c>
      <c r="E50" s="22" t="s">
        <v>15</v>
      </c>
      <c r="F50" s="54" t="s">
        <v>159</v>
      </c>
      <c r="G50" s="22" t="s">
        <v>49</v>
      </c>
      <c r="H50" s="54" t="s">
        <v>36</v>
      </c>
      <c r="I50" s="54">
        <v>1976</v>
      </c>
      <c r="J50" s="54" t="s">
        <v>41</v>
      </c>
      <c r="K50" s="54" t="s">
        <v>18</v>
      </c>
      <c r="L50" s="54">
        <v>10</v>
      </c>
      <c r="M50" s="55">
        <v>0.04130787037037036</v>
      </c>
      <c r="N50" s="24">
        <v>0.004130787037037036</v>
      </c>
      <c r="O50" s="707">
        <v>4</v>
      </c>
      <c r="P50" s="27"/>
      <c r="Q50" s="685"/>
      <c r="R50" s="685"/>
      <c r="S50" s="685"/>
      <c r="T50" s="728"/>
      <c r="U50" s="728"/>
      <c r="V50" s="729"/>
      <c r="W50" s="685"/>
    </row>
    <row r="51" spans="1:23" s="19" customFormat="1" ht="12" customHeight="1">
      <c r="A51" s="20">
        <v>45</v>
      </c>
      <c r="B51" s="21">
        <v>25</v>
      </c>
      <c r="C51" s="21" t="s">
        <v>35</v>
      </c>
      <c r="D51" s="22" t="s">
        <v>66</v>
      </c>
      <c r="E51" s="22" t="s">
        <v>15</v>
      </c>
      <c r="F51" s="22" t="s">
        <v>20</v>
      </c>
      <c r="G51" s="22" t="s">
        <v>49</v>
      </c>
      <c r="H51" s="22" t="s">
        <v>16</v>
      </c>
      <c r="I51" s="22">
        <v>1976</v>
      </c>
      <c r="J51" s="22" t="s">
        <v>23</v>
      </c>
      <c r="K51" s="22" t="s">
        <v>18</v>
      </c>
      <c r="L51" s="22">
        <v>10</v>
      </c>
      <c r="M51" s="23">
        <v>0.04130787037037036</v>
      </c>
      <c r="N51" s="24">
        <v>0.004130787037037036</v>
      </c>
      <c r="O51" s="710">
        <v>12</v>
      </c>
      <c r="P51" s="27"/>
      <c r="Q51" s="27"/>
      <c r="R51" s="27"/>
      <c r="S51" s="27"/>
      <c r="T51" s="727"/>
      <c r="U51" s="727"/>
      <c r="V51" s="684"/>
      <c r="W51" s="27"/>
    </row>
    <row r="52" spans="1:23" s="19" customFormat="1" ht="12" customHeight="1">
      <c r="A52" s="20">
        <v>46</v>
      </c>
      <c r="B52" s="21">
        <v>29</v>
      </c>
      <c r="C52" s="21" t="s">
        <v>160</v>
      </c>
      <c r="D52" s="22" t="s">
        <v>161</v>
      </c>
      <c r="E52" s="22" t="s">
        <v>15</v>
      </c>
      <c r="F52" s="22" t="s">
        <v>22</v>
      </c>
      <c r="G52" s="22" t="s">
        <v>22</v>
      </c>
      <c r="H52" s="22" t="s">
        <v>16</v>
      </c>
      <c r="I52" s="22">
        <v>1975</v>
      </c>
      <c r="J52" s="22" t="s">
        <v>23</v>
      </c>
      <c r="K52" s="22" t="s">
        <v>18</v>
      </c>
      <c r="L52" s="22">
        <v>10</v>
      </c>
      <c r="M52" s="23">
        <v>0.046064814814814815</v>
      </c>
      <c r="N52" s="24">
        <v>0.004606481481481481</v>
      </c>
      <c r="O52" s="706">
        <v>13</v>
      </c>
      <c r="P52" s="27"/>
      <c r="Q52" s="27"/>
      <c r="R52" s="27"/>
      <c r="S52" s="27"/>
      <c r="T52" s="727"/>
      <c r="U52" s="727"/>
      <c r="V52" s="684"/>
      <c r="W52" s="27"/>
    </row>
    <row r="53" spans="1:23" s="19" customFormat="1" ht="12" customHeight="1" thickBot="1">
      <c r="A53" s="28">
        <v>47</v>
      </c>
      <c r="B53" s="29">
        <v>101</v>
      </c>
      <c r="C53" s="29" t="s">
        <v>122</v>
      </c>
      <c r="D53" s="30" t="s">
        <v>155</v>
      </c>
      <c r="E53" s="30" t="s">
        <v>15</v>
      </c>
      <c r="F53" s="30" t="s">
        <v>156</v>
      </c>
      <c r="G53" s="30" t="s">
        <v>156</v>
      </c>
      <c r="H53" s="30" t="s">
        <v>16</v>
      </c>
      <c r="I53" s="30">
        <v>1949</v>
      </c>
      <c r="J53" s="30" t="s">
        <v>45</v>
      </c>
      <c r="K53" s="30" t="s">
        <v>18</v>
      </c>
      <c r="L53" s="30">
        <v>10</v>
      </c>
      <c r="M53" s="35">
        <v>0.06296296296296296</v>
      </c>
      <c r="N53" s="36">
        <v>0.0062962962962962955</v>
      </c>
      <c r="O53" s="711">
        <v>6</v>
      </c>
      <c r="P53" s="27"/>
      <c r="Q53" s="27"/>
      <c r="R53" s="27"/>
      <c r="S53" s="27"/>
      <c r="T53" s="727"/>
      <c r="U53" s="727"/>
      <c r="V53" s="684"/>
      <c r="W53" s="27"/>
    </row>
    <row r="54" spans="3:23" s="10" customFormat="1" ht="13.5" thickBot="1">
      <c r="C54" s="2"/>
      <c r="D54" s="2"/>
      <c r="E54" s="2"/>
      <c r="F54" s="2"/>
      <c r="G54" s="2"/>
      <c r="H54" s="2"/>
      <c r="I54" s="2"/>
      <c r="J54" s="2"/>
      <c r="K54" s="2"/>
      <c r="L54" s="32">
        <v>470</v>
      </c>
      <c r="M54" s="33">
        <v>1.6455208333333333</v>
      </c>
      <c r="N54" s="34">
        <v>0.0035011081560283688</v>
      </c>
      <c r="O54" s="712">
        <v>0.03501108156028369</v>
      </c>
      <c r="P54" s="27"/>
      <c r="Q54" s="730"/>
      <c r="R54" s="731"/>
      <c r="S54" s="27"/>
      <c r="T54" s="732"/>
      <c r="U54" s="732"/>
      <c r="V54" s="732"/>
      <c r="W54" s="732"/>
    </row>
    <row r="55" spans="1:23" s="47" customFormat="1" ht="13.5" thickBot="1">
      <c r="A55" s="49" t="s">
        <v>86</v>
      </c>
      <c r="M55" s="50"/>
      <c r="O55" s="83"/>
      <c r="P55" s="27"/>
      <c r="Q55" s="733"/>
      <c r="R55" s="734"/>
      <c r="S55" s="733"/>
      <c r="T55" s="734"/>
      <c r="U55" s="734"/>
      <c r="V55" s="734"/>
      <c r="W55" s="734"/>
    </row>
    <row r="56" spans="1:23" s="47" customFormat="1" ht="35.25" thickBot="1">
      <c r="A56" s="44" t="s">
        <v>50</v>
      </c>
      <c r="B56" s="45" t="s">
        <v>0</v>
      </c>
      <c r="C56" s="45" t="s">
        <v>1</v>
      </c>
      <c r="D56" s="45" t="s">
        <v>2</v>
      </c>
      <c r="E56" s="45" t="s">
        <v>3</v>
      </c>
      <c r="F56" s="45" t="s">
        <v>4</v>
      </c>
      <c r="G56" s="45" t="s">
        <v>5</v>
      </c>
      <c r="H56" s="45" t="s">
        <v>6</v>
      </c>
      <c r="I56" s="45" t="s">
        <v>7</v>
      </c>
      <c r="J56" s="45" t="s">
        <v>8</v>
      </c>
      <c r="K56" s="45" t="s">
        <v>9</v>
      </c>
      <c r="L56" s="45" t="s">
        <v>10</v>
      </c>
      <c r="M56" s="45" t="s">
        <v>11</v>
      </c>
      <c r="N56" s="46" t="s">
        <v>12</v>
      </c>
      <c r="O56" s="713" t="s">
        <v>13</v>
      </c>
      <c r="P56" s="27"/>
      <c r="Q56" s="733"/>
      <c r="R56" s="734"/>
      <c r="S56" s="733"/>
      <c r="T56" s="735"/>
      <c r="U56" s="734"/>
      <c r="V56" s="735"/>
      <c r="W56" s="734"/>
    </row>
    <row r="57" spans="1:23" s="47" customFormat="1" ht="12.75">
      <c r="A57" s="65">
        <v>1</v>
      </c>
      <c r="B57" s="66">
        <v>45</v>
      </c>
      <c r="C57" s="66" t="s">
        <v>90</v>
      </c>
      <c r="D57" s="67" t="s">
        <v>82</v>
      </c>
      <c r="E57" s="67" t="s">
        <v>15</v>
      </c>
      <c r="F57" s="67" t="s">
        <v>25</v>
      </c>
      <c r="G57" s="67" t="s">
        <v>25</v>
      </c>
      <c r="H57" s="67" t="s">
        <v>16</v>
      </c>
      <c r="I57" s="67">
        <v>1970</v>
      </c>
      <c r="J57" s="67" t="s">
        <v>23</v>
      </c>
      <c r="K57" s="67" t="s">
        <v>75</v>
      </c>
      <c r="L57" s="67">
        <v>5</v>
      </c>
      <c r="M57" s="68">
        <v>0.024652777777777777</v>
      </c>
      <c r="N57" s="69">
        <v>0.004930555555555555</v>
      </c>
      <c r="O57" s="714">
        <v>1</v>
      </c>
      <c r="P57" s="27"/>
      <c r="Q57" s="733"/>
      <c r="R57" s="734"/>
      <c r="S57" s="733"/>
      <c r="T57" s="736"/>
      <c r="U57" s="734"/>
      <c r="V57" s="735"/>
      <c r="W57" s="734"/>
    </row>
    <row r="58" spans="1:23" s="47" customFormat="1" ht="12.75">
      <c r="A58" s="81">
        <v>2</v>
      </c>
      <c r="B58" s="79">
        <v>42</v>
      </c>
      <c r="C58" s="79" t="s">
        <v>188</v>
      </c>
      <c r="D58" s="82" t="s">
        <v>189</v>
      </c>
      <c r="E58" s="82" t="s">
        <v>15</v>
      </c>
      <c r="F58" s="82" t="s">
        <v>65</v>
      </c>
      <c r="G58" s="82" t="s">
        <v>65</v>
      </c>
      <c r="H58" s="82" t="s">
        <v>16</v>
      </c>
      <c r="I58" s="82">
        <v>1978</v>
      </c>
      <c r="J58" s="82" t="s">
        <v>21</v>
      </c>
      <c r="K58" s="70" t="s">
        <v>75</v>
      </c>
      <c r="L58" s="70">
        <v>5</v>
      </c>
      <c r="M58" s="71">
        <v>0.024675925925925924</v>
      </c>
      <c r="N58" s="72">
        <v>0.004935185185185185</v>
      </c>
      <c r="O58" s="715">
        <v>1</v>
      </c>
      <c r="P58" s="27"/>
      <c r="Q58" s="733"/>
      <c r="R58" s="734"/>
      <c r="S58" s="733"/>
      <c r="T58" s="734"/>
      <c r="U58" s="734"/>
      <c r="V58" s="734"/>
      <c r="W58" s="734"/>
    </row>
    <row r="59" spans="1:23" s="62" customFormat="1" ht="12.75">
      <c r="A59" s="51">
        <v>3</v>
      </c>
      <c r="B59" s="52">
        <v>43</v>
      </c>
      <c r="C59" s="52" t="s">
        <v>190</v>
      </c>
      <c r="D59" s="53" t="s">
        <v>189</v>
      </c>
      <c r="E59" s="53" t="s">
        <v>15</v>
      </c>
      <c r="F59" s="53" t="s">
        <v>65</v>
      </c>
      <c r="G59" s="53" t="s">
        <v>154</v>
      </c>
      <c r="H59" s="53" t="s">
        <v>36</v>
      </c>
      <c r="I59" s="53">
        <v>1977</v>
      </c>
      <c r="J59" s="53" t="s">
        <v>37</v>
      </c>
      <c r="K59" s="54" t="s">
        <v>75</v>
      </c>
      <c r="L59" s="54">
        <v>5</v>
      </c>
      <c r="M59" s="55">
        <v>0.02516203703703704</v>
      </c>
      <c r="N59" s="56">
        <v>0.005032407407407407</v>
      </c>
      <c r="O59" s="707">
        <v>1</v>
      </c>
      <c r="P59" s="27"/>
      <c r="Q59" s="685"/>
      <c r="R59" s="737"/>
      <c r="S59" s="685"/>
      <c r="T59" s="737"/>
      <c r="U59" s="737"/>
      <c r="V59" s="737"/>
      <c r="W59" s="737"/>
    </row>
    <row r="60" spans="1:23" s="62" customFormat="1" ht="12.75">
      <c r="A60" s="51">
        <v>4</v>
      </c>
      <c r="B60" s="52">
        <v>46</v>
      </c>
      <c r="C60" s="52" t="s">
        <v>89</v>
      </c>
      <c r="D60" s="53" t="s">
        <v>76</v>
      </c>
      <c r="E60" s="53" t="s">
        <v>15</v>
      </c>
      <c r="F60" s="53" t="s">
        <v>63</v>
      </c>
      <c r="G60" s="53" t="s">
        <v>63</v>
      </c>
      <c r="H60" s="53" t="s">
        <v>36</v>
      </c>
      <c r="I60" s="53">
        <v>2001</v>
      </c>
      <c r="J60" s="53" t="s">
        <v>91</v>
      </c>
      <c r="K60" s="54" t="s">
        <v>75</v>
      </c>
      <c r="L60" s="54">
        <v>5</v>
      </c>
      <c r="M60" s="55">
        <v>0.025405092592592594</v>
      </c>
      <c r="N60" s="56">
        <v>0.0050810185185185186</v>
      </c>
      <c r="O60" s="707">
        <v>1</v>
      </c>
      <c r="P60" s="27"/>
      <c r="Q60" s="685"/>
      <c r="R60" s="737"/>
      <c r="S60" s="685"/>
      <c r="T60" s="737"/>
      <c r="U60" s="737"/>
      <c r="V60" s="737"/>
      <c r="W60" s="737"/>
    </row>
    <row r="61" spans="1:23" s="47" customFormat="1" ht="12.75">
      <c r="A61" s="81">
        <v>5</v>
      </c>
      <c r="B61" s="79">
        <v>51</v>
      </c>
      <c r="C61" s="79" t="s">
        <v>81</v>
      </c>
      <c r="D61" s="82" t="s">
        <v>82</v>
      </c>
      <c r="E61" s="82" t="s">
        <v>15</v>
      </c>
      <c r="F61" s="82" t="s">
        <v>25</v>
      </c>
      <c r="G61" s="82" t="s">
        <v>87</v>
      </c>
      <c r="H61" s="82" t="s">
        <v>16</v>
      </c>
      <c r="I61" s="82">
        <v>2001</v>
      </c>
      <c r="J61" s="82" t="s">
        <v>17</v>
      </c>
      <c r="K61" s="70" t="s">
        <v>75</v>
      </c>
      <c r="L61" s="70">
        <v>5</v>
      </c>
      <c r="M61" s="71">
        <v>0.026782407407407408</v>
      </c>
      <c r="N61" s="72">
        <v>0.005356481481481481</v>
      </c>
      <c r="O61" s="715">
        <v>1</v>
      </c>
      <c r="P61" s="27"/>
      <c r="Q61" s="733"/>
      <c r="R61" s="734"/>
      <c r="S61" s="733"/>
      <c r="T61" s="734"/>
      <c r="U61" s="734"/>
      <c r="V61" s="734"/>
      <c r="W61" s="734"/>
    </row>
    <row r="62" spans="1:23" s="62" customFormat="1" ht="12.75">
      <c r="A62" s="51">
        <v>6</v>
      </c>
      <c r="B62" s="52">
        <v>7</v>
      </c>
      <c r="C62" s="52" t="s">
        <v>178</v>
      </c>
      <c r="D62" s="53" t="s">
        <v>179</v>
      </c>
      <c r="E62" s="53" t="s">
        <v>15</v>
      </c>
      <c r="F62" s="53" t="s">
        <v>143</v>
      </c>
      <c r="G62" s="53" t="s">
        <v>140</v>
      </c>
      <c r="H62" s="53" t="s">
        <v>36</v>
      </c>
      <c r="I62" s="53">
        <v>2000</v>
      </c>
      <c r="J62" s="53" t="s">
        <v>91</v>
      </c>
      <c r="K62" s="54" t="s">
        <v>75</v>
      </c>
      <c r="L62" s="54">
        <v>5</v>
      </c>
      <c r="M62" s="55">
        <v>0.026886574074074077</v>
      </c>
      <c r="N62" s="56">
        <v>0.005377314814814816</v>
      </c>
      <c r="O62" s="707">
        <v>2</v>
      </c>
      <c r="P62" s="27"/>
      <c r="Q62" s="685"/>
      <c r="R62" s="737"/>
      <c r="S62" s="685"/>
      <c r="T62" s="737"/>
      <c r="U62" s="737"/>
      <c r="V62" s="737"/>
      <c r="W62" s="737"/>
    </row>
    <row r="63" spans="1:23" s="47" customFormat="1" ht="12.75">
      <c r="A63" s="81">
        <v>7</v>
      </c>
      <c r="B63" s="79">
        <v>6</v>
      </c>
      <c r="C63" s="79" t="s">
        <v>177</v>
      </c>
      <c r="D63" s="82" t="s">
        <v>142</v>
      </c>
      <c r="E63" s="82" t="s">
        <v>15</v>
      </c>
      <c r="F63" s="82" t="s">
        <v>143</v>
      </c>
      <c r="G63" s="82" t="s">
        <v>140</v>
      </c>
      <c r="H63" s="82" t="s">
        <v>16</v>
      </c>
      <c r="I63" s="82">
        <v>2000</v>
      </c>
      <c r="J63" s="82" t="s">
        <v>17</v>
      </c>
      <c r="K63" s="70" t="s">
        <v>75</v>
      </c>
      <c r="L63" s="70">
        <v>5</v>
      </c>
      <c r="M63" s="71">
        <v>0.02803240740740741</v>
      </c>
      <c r="N63" s="72">
        <v>0.005606481481481481</v>
      </c>
      <c r="O63" s="715">
        <v>2</v>
      </c>
      <c r="P63" s="27"/>
      <c r="Q63" s="733"/>
      <c r="R63" s="734"/>
      <c r="S63" s="733"/>
      <c r="T63" s="734"/>
      <c r="U63" s="734"/>
      <c r="V63" s="734"/>
      <c r="W63" s="734"/>
    </row>
    <row r="64" spans="1:23" s="47" customFormat="1" ht="12.75">
      <c r="A64" s="81">
        <v>8</v>
      </c>
      <c r="B64" s="79">
        <v>85</v>
      </c>
      <c r="C64" s="79" t="s">
        <v>199</v>
      </c>
      <c r="D64" s="82" t="s">
        <v>200</v>
      </c>
      <c r="E64" s="82" t="s">
        <v>15</v>
      </c>
      <c r="F64" s="82" t="s">
        <v>15</v>
      </c>
      <c r="G64" s="82" t="s">
        <v>228</v>
      </c>
      <c r="H64" s="82" t="s">
        <v>16</v>
      </c>
      <c r="I64" s="82">
        <v>2003</v>
      </c>
      <c r="J64" s="82" t="s">
        <v>17</v>
      </c>
      <c r="K64" s="70" t="s">
        <v>75</v>
      </c>
      <c r="L64" s="70">
        <v>5</v>
      </c>
      <c r="M64" s="71">
        <v>0.028738425925925928</v>
      </c>
      <c r="N64" s="72">
        <v>0.0057476851851851855</v>
      </c>
      <c r="O64" s="715">
        <v>3</v>
      </c>
      <c r="P64" s="27"/>
      <c r="Q64" s="733"/>
      <c r="R64" s="734"/>
      <c r="S64" s="733"/>
      <c r="T64" s="734"/>
      <c r="U64" s="734"/>
      <c r="V64" s="734"/>
      <c r="W64" s="734"/>
    </row>
    <row r="65" spans="1:23" s="62" customFormat="1" ht="12.75">
      <c r="A65" s="51">
        <v>9</v>
      </c>
      <c r="B65" s="52">
        <v>52</v>
      </c>
      <c r="C65" s="52" t="s">
        <v>80</v>
      </c>
      <c r="D65" s="53" t="s">
        <v>58</v>
      </c>
      <c r="E65" s="53" t="s">
        <v>15</v>
      </c>
      <c r="F65" s="53" t="s">
        <v>15</v>
      </c>
      <c r="G65" s="53" t="s">
        <v>193</v>
      </c>
      <c r="H65" s="53" t="s">
        <v>36</v>
      </c>
      <c r="I65" s="53">
        <v>1996</v>
      </c>
      <c r="J65" s="53" t="s">
        <v>91</v>
      </c>
      <c r="K65" s="54" t="s">
        <v>75</v>
      </c>
      <c r="L65" s="54">
        <v>5</v>
      </c>
      <c r="M65" s="55">
        <v>0.028773148148148145</v>
      </c>
      <c r="N65" s="56">
        <v>0.005754629629629629</v>
      </c>
      <c r="O65" s="707">
        <v>3</v>
      </c>
      <c r="P65" s="27"/>
      <c r="Q65" s="685"/>
      <c r="R65" s="737"/>
      <c r="S65" s="685"/>
      <c r="T65" s="737"/>
      <c r="U65" s="737"/>
      <c r="V65" s="737"/>
      <c r="W65" s="737"/>
    </row>
    <row r="66" spans="1:23" s="47" customFormat="1" ht="12.75">
      <c r="A66" s="81">
        <v>10</v>
      </c>
      <c r="B66" s="79">
        <v>44</v>
      </c>
      <c r="C66" s="79" t="s">
        <v>191</v>
      </c>
      <c r="D66" s="82" t="s">
        <v>189</v>
      </c>
      <c r="E66" s="82" t="s">
        <v>15</v>
      </c>
      <c r="F66" s="82" t="s">
        <v>65</v>
      </c>
      <c r="G66" s="82" t="s">
        <v>65</v>
      </c>
      <c r="H66" s="82" t="s">
        <v>16</v>
      </c>
      <c r="I66" s="82">
        <v>2004</v>
      </c>
      <c r="J66" s="82" t="s">
        <v>17</v>
      </c>
      <c r="K66" s="70" t="s">
        <v>75</v>
      </c>
      <c r="L66" s="70">
        <v>5</v>
      </c>
      <c r="M66" s="71">
        <v>0.028877314814814817</v>
      </c>
      <c r="N66" s="72">
        <v>0.005775462962962963</v>
      </c>
      <c r="O66" s="715">
        <v>4</v>
      </c>
      <c r="P66" s="27"/>
      <c r="Q66" s="733"/>
      <c r="R66" s="734"/>
      <c r="S66" s="733"/>
      <c r="T66" s="734"/>
      <c r="U66" s="734"/>
      <c r="V66" s="734"/>
      <c r="W66" s="734"/>
    </row>
    <row r="67" spans="1:23" s="62" customFormat="1" ht="23.25">
      <c r="A67" s="51">
        <v>11</v>
      </c>
      <c r="B67" s="52">
        <v>54</v>
      </c>
      <c r="C67" s="52" t="s">
        <v>195</v>
      </c>
      <c r="D67" s="53" t="s">
        <v>196</v>
      </c>
      <c r="E67" s="53" t="s">
        <v>15</v>
      </c>
      <c r="F67" s="53" t="s">
        <v>15</v>
      </c>
      <c r="G67" s="53" t="s">
        <v>228</v>
      </c>
      <c r="H67" s="53" t="s">
        <v>36</v>
      </c>
      <c r="I67" s="53">
        <v>1968</v>
      </c>
      <c r="J67" s="53" t="s">
        <v>41</v>
      </c>
      <c r="K67" s="54" t="s">
        <v>75</v>
      </c>
      <c r="L67" s="54">
        <v>5</v>
      </c>
      <c r="M67" s="55">
        <v>0.028946759259259255</v>
      </c>
      <c r="N67" s="56">
        <v>0.005789351851851851</v>
      </c>
      <c r="O67" s="707">
        <v>1</v>
      </c>
      <c r="P67" s="27"/>
      <c r="Q67" s="685"/>
      <c r="R67" s="737"/>
      <c r="S67" s="685"/>
      <c r="T67" s="737"/>
      <c r="U67" s="737"/>
      <c r="V67" s="737"/>
      <c r="W67" s="737"/>
    </row>
    <row r="68" spans="1:23" s="62" customFormat="1" ht="12.75">
      <c r="A68" s="51">
        <v>12</v>
      </c>
      <c r="B68" s="52">
        <v>50</v>
      </c>
      <c r="C68" s="52" t="s">
        <v>115</v>
      </c>
      <c r="D68" s="53" t="s">
        <v>82</v>
      </c>
      <c r="E68" s="53" t="s">
        <v>15</v>
      </c>
      <c r="F68" s="53" t="s">
        <v>25</v>
      </c>
      <c r="G68" s="53" t="s">
        <v>25</v>
      </c>
      <c r="H68" s="53" t="s">
        <v>36</v>
      </c>
      <c r="I68" s="53">
        <v>1995</v>
      </c>
      <c r="J68" s="53" t="s">
        <v>91</v>
      </c>
      <c r="K68" s="54" t="s">
        <v>75</v>
      </c>
      <c r="L68" s="54">
        <v>5</v>
      </c>
      <c r="M68" s="55">
        <v>0.02900462962962963</v>
      </c>
      <c r="N68" s="56">
        <v>0.005800925925925926</v>
      </c>
      <c r="O68" s="707">
        <v>4</v>
      </c>
      <c r="P68" s="27"/>
      <c r="Q68" s="685"/>
      <c r="R68" s="737"/>
      <c r="S68" s="685"/>
      <c r="T68" s="737"/>
      <c r="U68" s="737"/>
      <c r="V68" s="737"/>
      <c r="W68" s="737"/>
    </row>
    <row r="69" spans="1:23" s="62" customFormat="1" ht="12.75">
      <c r="A69" s="51">
        <v>13</v>
      </c>
      <c r="B69" s="52">
        <v>20</v>
      </c>
      <c r="C69" s="52" t="s">
        <v>133</v>
      </c>
      <c r="D69" s="53" t="s">
        <v>130</v>
      </c>
      <c r="E69" s="53" t="s">
        <v>15</v>
      </c>
      <c r="F69" s="53" t="s">
        <v>131</v>
      </c>
      <c r="G69" s="53" t="s">
        <v>132</v>
      </c>
      <c r="H69" s="53" t="s">
        <v>36</v>
      </c>
      <c r="I69" s="53">
        <v>1967</v>
      </c>
      <c r="J69" s="53" t="s">
        <v>41</v>
      </c>
      <c r="K69" s="54" t="s">
        <v>75</v>
      </c>
      <c r="L69" s="54">
        <v>5</v>
      </c>
      <c r="M69" s="55">
        <v>0.03079861111111111</v>
      </c>
      <c r="N69" s="56">
        <v>0.006159722222222222</v>
      </c>
      <c r="O69" s="707">
        <v>2</v>
      </c>
      <c r="P69" s="27"/>
      <c r="Q69" s="685"/>
      <c r="R69" s="737"/>
      <c r="S69" s="685"/>
      <c r="T69" s="737"/>
      <c r="U69" s="737"/>
      <c r="V69" s="737"/>
      <c r="W69" s="737"/>
    </row>
    <row r="70" spans="1:23" s="47" customFormat="1" ht="12.75">
      <c r="A70" s="81">
        <v>14</v>
      </c>
      <c r="B70" s="79">
        <v>21</v>
      </c>
      <c r="C70" s="79" t="s">
        <v>134</v>
      </c>
      <c r="D70" s="82" t="s">
        <v>130</v>
      </c>
      <c r="E70" s="82" t="s">
        <v>15</v>
      </c>
      <c r="F70" s="82" t="s">
        <v>131</v>
      </c>
      <c r="G70" s="82" t="s">
        <v>132</v>
      </c>
      <c r="H70" s="82" t="s">
        <v>16</v>
      </c>
      <c r="I70" s="82">
        <v>1963</v>
      </c>
      <c r="J70" s="82" t="s">
        <v>26</v>
      </c>
      <c r="K70" s="70" t="s">
        <v>75</v>
      </c>
      <c r="L70" s="70">
        <v>5</v>
      </c>
      <c r="M70" s="71">
        <v>0.03079861111111111</v>
      </c>
      <c r="N70" s="72">
        <v>0.006159722222222222</v>
      </c>
      <c r="O70" s="715">
        <v>1</v>
      </c>
      <c r="P70" s="27"/>
      <c r="Q70" s="733"/>
      <c r="R70" s="734"/>
      <c r="S70" s="733"/>
      <c r="T70" s="734"/>
      <c r="U70" s="734"/>
      <c r="V70" s="734"/>
      <c r="W70" s="734"/>
    </row>
    <row r="71" spans="1:23" s="47" customFormat="1" ht="12.75">
      <c r="A71" s="81">
        <v>15</v>
      </c>
      <c r="B71" s="79">
        <v>49</v>
      </c>
      <c r="C71" s="79" t="s">
        <v>192</v>
      </c>
      <c r="D71" s="82" t="s">
        <v>51</v>
      </c>
      <c r="E71" s="82" t="s">
        <v>15</v>
      </c>
      <c r="F71" s="82" t="s">
        <v>63</v>
      </c>
      <c r="G71" s="82" t="s">
        <v>63</v>
      </c>
      <c r="H71" s="82" t="s">
        <v>16</v>
      </c>
      <c r="I71" s="82">
        <v>2003</v>
      </c>
      <c r="J71" s="82" t="s">
        <v>17</v>
      </c>
      <c r="K71" s="70" t="s">
        <v>75</v>
      </c>
      <c r="L71" s="70">
        <v>5</v>
      </c>
      <c r="M71" s="71">
        <v>0.03116898148148148</v>
      </c>
      <c r="N71" s="72">
        <v>0.006233796296296296</v>
      </c>
      <c r="O71" s="715">
        <v>5</v>
      </c>
      <c r="P71" s="27"/>
      <c r="Q71" s="733"/>
      <c r="R71" s="734"/>
      <c r="S71" s="733"/>
      <c r="T71" s="734"/>
      <c r="U71" s="734"/>
      <c r="V71" s="734"/>
      <c r="W71" s="734"/>
    </row>
    <row r="72" spans="1:23" s="47" customFormat="1" ht="12.75">
      <c r="A72" s="81">
        <v>16</v>
      </c>
      <c r="B72" s="120">
        <v>83</v>
      </c>
      <c r="C72" s="120" t="s">
        <v>126</v>
      </c>
      <c r="D72" s="121" t="s">
        <v>197</v>
      </c>
      <c r="E72" s="82" t="s">
        <v>15</v>
      </c>
      <c r="F72" s="82" t="s">
        <v>15</v>
      </c>
      <c r="G72" s="82" t="s">
        <v>228</v>
      </c>
      <c r="H72" s="82" t="s">
        <v>16</v>
      </c>
      <c r="I72" s="82">
        <v>2004</v>
      </c>
      <c r="J72" s="82" t="s">
        <v>17</v>
      </c>
      <c r="K72" s="70" t="s">
        <v>75</v>
      </c>
      <c r="L72" s="70">
        <v>5</v>
      </c>
      <c r="M72" s="71">
        <v>0.03211805555555556</v>
      </c>
      <c r="N72" s="72">
        <v>0.006423611111111112</v>
      </c>
      <c r="O72" s="715">
        <v>6</v>
      </c>
      <c r="P72" s="27"/>
      <c r="Q72" s="733"/>
      <c r="R72" s="734"/>
      <c r="S72" s="733"/>
      <c r="T72" s="734"/>
      <c r="U72" s="734"/>
      <c r="V72" s="734"/>
      <c r="W72" s="734"/>
    </row>
    <row r="73" spans="1:23" s="47" customFormat="1" ht="12.75">
      <c r="A73" s="81">
        <v>17</v>
      </c>
      <c r="B73" s="120">
        <v>87</v>
      </c>
      <c r="C73" s="120" t="s">
        <v>119</v>
      </c>
      <c r="D73" s="121" t="s">
        <v>203</v>
      </c>
      <c r="E73" s="82" t="s">
        <v>15</v>
      </c>
      <c r="F73" s="82" t="s">
        <v>15</v>
      </c>
      <c r="G73" s="82" t="s">
        <v>228</v>
      </c>
      <c r="H73" s="82" t="s">
        <v>16</v>
      </c>
      <c r="I73" s="82">
        <v>2002</v>
      </c>
      <c r="J73" s="82" t="s">
        <v>17</v>
      </c>
      <c r="K73" s="70" t="s">
        <v>75</v>
      </c>
      <c r="L73" s="70">
        <v>5</v>
      </c>
      <c r="M73" s="71">
        <v>0.0321875</v>
      </c>
      <c r="N73" s="72">
        <v>0.0064375000000000005</v>
      </c>
      <c r="O73" s="715">
        <v>7</v>
      </c>
      <c r="P73" s="27"/>
      <c r="Q73" s="733"/>
      <c r="R73" s="734"/>
      <c r="S73" s="733"/>
      <c r="T73" s="734"/>
      <c r="U73" s="734"/>
      <c r="V73" s="734"/>
      <c r="W73" s="734"/>
    </row>
    <row r="74" spans="1:23" s="62" customFormat="1" ht="12.75">
      <c r="A74" s="51">
        <v>18</v>
      </c>
      <c r="B74" s="52">
        <v>37</v>
      </c>
      <c r="C74" s="52" t="s">
        <v>184</v>
      </c>
      <c r="D74" s="53" t="s">
        <v>185</v>
      </c>
      <c r="E74" s="53" t="s">
        <v>15</v>
      </c>
      <c r="F74" s="53" t="s">
        <v>186</v>
      </c>
      <c r="G74" s="53" t="s">
        <v>186</v>
      </c>
      <c r="H74" s="53" t="s">
        <v>36</v>
      </c>
      <c r="I74" s="53">
        <v>1973</v>
      </c>
      <c r="J74" s="53" t="s">
        <v>41</v>
      </c>
      <c r="K74" s="54" t="s">
        <v>75</v>
      </c>
      <c r="L74" s="54">
        <v>5</v>
      </c>
      <c r="M74" s="55">
        <v>0.033032407407407406</v>
      </c>
      <c r="N74" s="56">
        <v>0.006606481481481481</v>
      </c>
      <c r="O74" s="707">
        <v>3</v>
      </c>
      <c r="P74" s="27"/>
      <c r="Q74" s="685"/>
      <c r="R74" s="737"/>
      <c r="S74" s="685"/>
      <c r="T74" s="737"/>
      <c r="U74" s="737"/>
      <c r="V74" s="737"/>
      <c r="W74" s="737"/>
    </row>
    <row r="75" spans="1:23" s="62" customFormat="1" ht="15" customHeight="1">
      <c r="A75" s="51">
        <v>19</v>
      </c>
      <c r="B75" s="52">
        <v>38</v>
      </c>
      <c r="C75" s="52" t="s">
        <v>187</v>
      </c>
      <c r="D75" s="53" t="s">
        <v>185</v>
      </c>
      <c r="E75" s="53" t="s">
        <v>15</v>
      </c>
      <c r="F75" s="53" t="s">
        <v>186</v>
      </c>
      <c r="G75" s="53" t="s">
        <v>186</v>
      </c>
      <c r="H75" s="53" t="s">
        <v>36</v>
      </c>
      <c r="I75" s="53">
        <v>1999</v>
      </c>
      <c r="J75" s="53" t="s">
        <v>91</v>
      </c>
      <c r="K75" s="54" t="s">
        <v>75</v>
      </c>
      <c r="L75" s="54">
        <v>5</v>
      </c>
      <c r="M75" s="55">
        <v>0.033032407407407406</v>
      </c>
      <c r="N75" s="56">
        <v>0.006606481481481481</v>
      </c>
      <c r="O75" s="707">
        <v>5</v>
      </c>
      <c r="P75" s="27"/>
      <c r="Q75" s="685"/>
      <c r="R75" s="737"/>
      <c r="S75" s="685"/>
      <c r="T75" s="737"/>
      <c r="U75" s="737"/>
      <c r="V75" s="737"/>
      <c r="W75" s="737"/>
    </row>
    <row r="76" spans="1:23" s="47" customFormat="1" ht="15" customHeight="1">
      <c r="A76" s="81">
        <v>20</v>
      </c>
      <c r="B76" s="79">
        <v>40</v>
      </c>
      <c r="C76" s="79" t="s">
        <v>78</v>
      </c>
      <c r="D76" s="82" t="s">
        <v>79</v>
      </c>
      <c r="E76" s="82" t="s">
        <v>15</v>
      </c>
      <c r="F76" s="82" t="s">
        <v>15</v>
      </c>
      <c r="G76" s="82" t="s">
        <v>15</v>
      </c>
      <c r="H76" s="82" t="s">
        <v>16</v>
      </c>
      <c r="I76" s="82">
        <v>1941</v>
      </c>
      <c r="J76" s="82" t="s">
        <v>60</v>
      </c>
      <c r="K76" s="70" t="s">
        <v>75</v>
      </c>
      <c r="L76" s="70">
        <v>5</v>
      </c>
      <c r="M76" s="71">
        <v>0.033553240740740745</v>
      </c>
      <c r="N76" s="72">
        <v>0.006710648148148149</v>
      </c>
      <c r="O76" s="715">
        <v>1</v>
      </c>
      <c r="P76" s="27"/>
      <c r="Q76" s="733"/>
      <c r="R76" s="734"/>
      <c r="S76" s="733"/>
      <c r="T76" s="734"/>
      <c r="U76" s="734"/>
      <c r="V76" s="734"/>
      <c r="W76" s="734"/>
    </row>
    <row r="77" spans="1:23" s="47" customFormat="1" ht="12.75">
      <c r="A77" s="81">
        <v>21</v>
      </c>
      <c r="B77" s="79">
        <v>84</v>
      </c>
      <c r="C77" s="79" t="s">
        <v>34</v>
      </c>
      <c r="D77" s="82" t="s">
        <v>198</v>
      </c>
      <c r="E77" s="82" t="s">
        <v>15</v>
      </c>
      <c r="F77" s="82" t="s">
        <v>15</v>
      </c>
      <c r="G77" s="82" t="s">
        <v>228</v>
      </c>
      <c r="H77" s="82" t="s">
        <v>16</v>
      </c>
      <c r="I77" s="82">
        <v>2003</v>
      </c>
      <c r="J77" s="82" t="s">
        <v>17</v>
      </c>
      <c r="K77" s="70" t="s">
        <v>75</v>
      </c>
      <c r="L77" s="70">
        <v>5</v>
      </c>
      <c r="M77" s="71">
        <v>0.0347337962962963</v>
      </c>
      <c r="N77" s="72">
        <v>0.006946759259259259</v>
      </c>
      <c r="O77" s="715">
        <v>8</v>
      </c>
      <c r="P77" s="27"/>
      <c r="Q77" s="733"/>
      <c r="R77" s="734"/>
      <c r="S77" s="733"/>
      <c r="T77" s="734"/>
      <c r="U77" s="734"/>
      <c r="V77" s="734"/>
      <c r="W77" s="734"/>
    </row>
    <row r="78" spans="1:23" s="62" customFormat="1" ht="23.25">
      <c r="A78" s="51">
        <v>22</v>
      </c>
      <c r="B78" s="52">
        <v>53</v>
      </c>
      <c r="C78" s="52" t="s">
        <v>77</v>
      </c>
      <c r="D78" s="53" t="s">
        <v>194</v>
      </c>
      <c r="E78" s="53" t="s">
        <v>15</v>
      </c>
      <c r="F78" s="53" t="s">
        <v>186</v>
      </c>
      <c r="G78" s="53" t="s">
        <v>228</v>
      </c>
      <c r="H78" s="53" t="s">
        <v>36</v>
      </c>
      <c r="I78" s="53">
        <v>1983</v>
      </c>
      <c r="J78" s="53" t="s">
        <v>37</v>
      </c>
      <c r="K78" s="54" t="s">
        <v>75</v>
      </c>
      <c r="L78" s="54">
        <v>5</v>
      </c>
      <c r="M78" s="55">
        <v>0.035312500000000004</v>
      </c>
      <c r="N78" s="56">
        <v>0.007062500000000001</v>
      </c>
      <c r="O78" s="707">
        <v>2</v>
      </c>
      <c r="P78" s="27"/>
      <c r="Q78" s="685"/>
      <c r="R78" s="737"/>
      <c r="S78" s="685"/>
      <c r="T78" s="737"/>
      <c r="U78" s="737"/>
      <c r="V78" s="737"/>
      <c r="W78" s="737"/>
    </row>
    <row r="79" spans="1:23" s="47" customFormat="1" ht="12.75">
      <c r="A79" s="81">
        <v>23</v>
      </c>
      <c r="B79" s="79">
        <v>88</v>
      </c>
      <c r="C79" s="79" t="s">
        <v>27</v>
      </c>
      <c r="D79" s="82" t="s">
        <v>204</v>
      </c>
      <c r="E79" s="82" t="s">
        <v>15</v>
      </c>
      <c r="F79" s="82" t="s">
        <v>15</v>
      </c>
      <c r="G79" s="82" t="s">
        <v>228</v>
      </c>
      <c r="H79" s="82" t="s">
        <v>16</v>
      </c>
      <c r="I79" s="82">
        <v>2003</v>
      </c>
      <c r="J79" s="82" t="s">
        <v>17</v>
      </c>
      <c r="K79" s="70" t="s">
        <v>75</v>
      </c>
      <c r="L79" s="70">
        <v>5</v>
      </c>
      <c r="M79" s="71">
        <v>0.035312500000000004</v>
      </c>
      <c r="N79" s="72">
        <v>0.007062500000000001</v>
      </c>
      <c r="O79" s="715">
        <v>9</v>
      </c>
      <c r="P79" s="27"/>
      <c r="Q79" s="733"/>
      <c r="R79" s="734"/>
      <c r="S79" s="733"/>
      <c r="T79" s="734"/>
      <c r="U79" s="734"/>
      <c r="V79" s="734"/>
      <c r="W79" s="734"/>
    </row>
    <row r="80" spans="1:23" s="47" customFormat="1" ht="12.75">
      <c r="A80" s="81">
        <v>24</v>
      </c>
      <c r="B80" s="79">
        <v>89</v>
      </c>
      <c r="C80" s="79" t="s">
        <v>35</v>
      </c>
      <c r="D80" s="82" t="s">
        <v>205</v>
      </c>
      <c r="E80" s="82" t="s">
        <v>15</v>
      </c>
      <c r="F80" s="82" t="s">
        <v>15</v>
      </c>
      <c r="G80" s="82" t="s">
        <v>228</v>
      </c>
      <c r="H80" s="82" t="s">
        <v>16</v>
      </c>
      <c r="I80" s="82">
        <v>2005</v>
      </c>
      <c r="J80" s="82" t="s">
        <v>17</v>
      </c>
      <c r="K80" s="70" t="s">
        <v>75</v>
      </c>
      <c r="L80" s="70">
        <v>5</v>
      </c>
      <c r="M80" s="71">
        <v>0.03560185185185185</v>
      </c>
      <c r="N80" s="72">
        <v>0.00712037037037037</v>
      </c>
      <c r="O80" s="715">
        <v>10</v>
      </c>
      <c r="P80" s="27"/>
      <c r="Q80" s="733"/>
      <c r="R80" s="734"/>
      <c r="S80" s="733"/>
      <c r="T80" s="734"/>
      <c r="U80" s="734"/>
      <c r="V80" s="734"/>
      <c r="W80" s="734"/>
    </row>
    <row r="81" spans="1:23" s="47" customFormat="1" ht="12.75">
      <c r="A81" s="81">
        <v>25</v>
      </c>
      <c r="B81" s="79">
        <v>86</v>
      </c>
      <c r="C81" s="79" t="s">
        <v>201</v>
      </c>
      <c r="D81" s="82" t="s">
        <v>202</v>
      </c>
      <c r="E81" s="82" t="s">
        <v>15</v>
      </c>
      <c r="F81" s="82" t="s">
        <v>15</v>
      </c>
      <c r="G81" s="82" t="s">
        <v>228</v>
      </c>
      <c r="H81" s="82" t="s">
        <v>16</v>
      </c>
      <c r="I81" s="82">
        <v>2003</v>
      </c>
      <c r="J81" s="82" t="s">
        <v>17</v>
      </c>
      <c r="K81" s="70" t="s">
        <v>75</v>
      </c>
      <c r="L81" s="70">
        <v>5</v>
      </c>
      <c r="M81" s="71">
        <v>0.03563657407407408</v>
      </c>
      <c r="N81" s="72">
        <v>0.0071273148148148155</v>
      </c>
      <c r="O81" s="715">
        <v>11</v>
      </c>
      <c r="P81" s="27"/>
      <c r="Q81" s="733"/>
      <c r="R81" s="734"/>
      <c r="S81" s="733"/>
      <c r="T81" s="734"/>
      <c r="U81" s="735"/>
      <c r="V81" s="734"/>
      <c r="W81" s="735"/>
    </row>
    <row r="82" spans="1:23" s="62" customFormat="1" ht="12.75">
      <c r="A82" s="51">
        <v>26</v>
      </c>
      <c r="B82" s="58">
        <v>8</v>
      </c>
      <c r="C82" s="58" t="s">
        <v>80</v>
      </c>
      <c r="D82" s="54" t="s">
        <v>180</v>
      </c>
      <c r="E82" s="54" t="s">
        <v>15</v>
      </c>
      <c r="F82" s="53" t="s">
        <v>181</v>
      </c>
      <c r="G82" s="53" t="s">
        <v>181</v>
      </c>
      <c r="H82" s="53" t="s">
        <v>36</v>
      </c>
      <c r="I82" s="54">
        <v>1969</v>
      </c>
      <c r="J82" s="53" t="s">
        <v>41</v>
      </c>
      <c r="K82" s="54" t="s">
        <v>75</v>
      </c>
      <c r="L82" s="54">
        <v>5</v>
      </c>
      <c r="M82" s="55">
        <v>0.03884259259259259</v>
      </c>
      <c r="N82" s="56">
        <v>0.0077685185185185175</v>
      </c>
      <c r="O82" s="707">
        <v>4</v>
      </c>
      <c r="P82" s="27"/>
      <c r="Q82" s="685"/>
      <c r="R82" s="737"/>
      <c r="S82" s="685"/>
      <c r="T82" s="737"/>
      <c r="U82" s="728"/>
      <c r="V82" s="737"/>
      <c r="W82" s="735"/>
    </row>
    <row r="83" spans="1:23" s="62" customFormat="1" ht="13.5" thickBot="1">
      <c r="A83" s="80">
        <v>27</v>
      </c>
      <c r="B83" s="75">
        <v>9</v>
      </c>
      <c r="C83" s="75" t="s">
        <v>182</v>
      </c>
      <c r="D83" s="76" t="s">
        <v>183</v>
      </c>
      <c r="E83" s="76" t="s">
        <v>15</v>
      </c>
      <c r="F83" s="76" t="s">
        <v>181</v>
      </c>
      <c r="G83" s="76" t="s">
        <v>181</v>
      </c>
      <c r="H83" s="76" t="s">
        <v>36</v>
      </c>
      <c r="I83" s="76">
        <v>1965</v>
      </c>
      <c r="J83" s="76" t="s">
        <v>42</v>
      </c>
      <c r="K83" s="76" t="s">
        <v>75</v>
      </c>
      <c r="L83" s="76">
        <v>5</v>
      </c>
      <c r="M83" s="73">
        <v>0.03884259259259259</v>
      </c>
      <c r="N83" s="74">
        <v>0.0077685185185185175</v>
      </c>
      <c r="O83" s="716">
        <v>1</v>
      </c>
      <c r="P83" s="27"/>
      <c r="Q83" s="685"/>
      <c r="R83" s="737"/>
      <c r="S83" s="685"/>
      <c r="T83" s="737"/>
      <c r="U83" s="728"/>
      <c r="V83" s="737"/>
      <c r="W83" s="735"/>
    </row>
    <row r="84" spans="1:23" s="47" customFormat="1" ht="13.5" thickBot="1">
      <c r="A84" s="122" t="s">
        <v>224</v>
      </c>
      <c r="B84" s="123"/>
      <c r="C84" s="123"/>
      <c r="D84" s="123"/>
      <c r="E84" s="123"/>
      <c r="F84" s="123"/>
      <c r="G84" s="123"/>
      <c r="H84" s="48"/>
      <c r="I84" s="48"/>
      <c r="J84" s="48"/>
      <c r="K84" s="48"/>
      <c r="L84" s="41">
        <v>135</v>
      </c>
      <c r="M84" s="42">
        <v>0.8369097222222222</v>
      </c>
      <c r="N84" s="43">
        <v>0.006199331275720164</v>
      </c>
      <c r="O84" s="717">
        <v>0.030996656378600822</v>
      </c>
      <c r="P84" s="27"/>
      <c r="Q84" s="738"/>
      <c r="R84" s="739"/>
      <c r="S84" s="733"/>
      <c r="T84" s="734"/>
      <c r="U84" s="734"/>
      <c r="V84" s="734"/>
      <c r="W84" s="734"/>
    </row>
    <row r="85" spans="1:23" s="86" customFormat="1" ht="13.5" thickBot="1">
      <c r="A85" s="85" t="s">
        <v>223</v>
      </c>
      <c r="M85" s="87"/>
      <c r="P85" s="27"/>
      <c r="Q85" s="740"/>
      <c r="R85" s="741"/>
      <c r="S85" s="740"/>
      <c r="T85" s="741"/>
      <c r="U85" s="741"/>
      <c r="V85" s="741"/>
      <c r="W85" s="741"/>
    </row>
    <row r="86" spans="1:23" s="86" customFormat="1" ht="35.25" thickBot="1">
      <c r="A86" s="88" t="s">
        <v>50</v>
      </c>
      <c r="B86" s="89" t="s">
        <v>0</v>
      </c>
      <c r="C86" s="89" t="s">
        <v>1</v>
      </c>
      <c r="D86" s="89" t="s">
        <v>2</v>
      </c>
      <c r="E86" s="89" t="s">
        <v>3</v>
      </c>
      <c r="F86" s="89" t="s">
        <v>4</v>
      </c>
      <c r="G86" s="89" t="s">
        <v>5</v>
      </c>
      <c r="H86" s="89" t="s">
        <v>6</v>
      </c>
      <c r="I86" s="89" t="s">
        <v>7</v>
      </c>
      <c r="J86" s="89" t="s">
        <v>8</v>
      </c>
      <c r="K86" s="89" t="s">
        <v>9</v>
      </c>
      <c r="L86" s="89" t="s">
        <v>10</v>
      </c>
      <c r="M86" s="89" t="s">
        <v>11</v>
      </c>
      <c r="N86" s="90" t="s">
        <v>12</v>
      </c>
      <c r="O86" s="718" t="s">
        <v>13</v>
      </c>
      <c r="P86" s="27"/>
      <c r="Q86" s="740"/>
      <c r="R86" s="741"/>
      <c r="S86" s="740"/>
      <c r="T86" s="741"/>
      <c r="U86" s="741"/>
      <c r="V86" s="741"/>
      <c r="W86" s="741"/>
    </row>
    <row r="87" spans="1:23" s="86" customFormat="1" ht="12.75">
      <c r="A87" s="92">
        <v>1</v>
      </c>
      <c r="B87" s="93">
        <v>2</v>
      </c>
      <c r="C87" s="93" t="s">
        <v>160</v>
      </c>
      <c r="D87" s="94" t="s">
        <v>110</v>
      </c>
      <c r="E87" s="94" t="s">
        <v>15</v>
      </c>
      <c r="F87" s="94" t="s">
        <v>111</v>
      </c>
      <c r="G87" s="94" t="s">
        <v>111</v>
      </c>
      <c r="H87" s="94" t="s">
        <v>16</v>
      </c>
      <c r="I87" s="94">
        <v>2003</v>
      </c>
      <c r="J87" s="94" t="s">
        <v>206</v>
      </c>
      <c r="K87" s="94" t="s">
        <v>88</v>
      </c>
      <c r="L87" s="94">
        <v>2</v>
      </c>
      <c r="M87" s="95">
        <v>0.005810185185185184</v>
      </c>
      <c r="N87" s="96">
        <v>0.002905092592592592</v>
      </c>
      <c r="O87" s="719">
        <v>1</v>
      </c>
      <c r="P87" s="27"/>
      <c r="Q87" s="740"/>
      <c r="R87" s="741"/>
      <c r="S87" s="740"/>
      <c r="T87" s="727"/>
      <c r="U87" s="727"/>
      <c r="V87" s="727"/>
      <c r="W87" s="741"/>
    </row>
    <row r="88" spans="1:23" s="104" customFormat="1" ht="12.75">
      <c r="A88" s="98">
        <v>2</v>
      </c>
      <c r="B88" s="99">
        <v>81</v>
      </c>
      <c r="C88" s="99" t="s">
        <v>207</v>
      </c>
      <c r="D88" s="100" t="s">
        <v>179</v>
      </c>
      <c r="E88" s="100" t="s">
        <v>15</v>
      </c>
      <c r="F88" s="100" t="s">
        <v>143</v>
      </c>
      <c r="G88" s="100" t="s">
        <v>140</v>
      </c>
      <c r="H88" s="100" t="s">
        <v>16</v>
      </c>
      <c r="I88" s="100">
        <v>2004</v>
      </c>
      <c r="J88" s="100" t="s">
        <v>206</v>
      </c>
      <c r="K88" s="100" t="s">
        <v>88</v>
      </c>
      <c r="L88" s="100">
        <v>2</v>
      </c>
      <c r="M88" s="101">
        <v>0.005891203703703702</v>
      </c>
      <c r="N88" s="102">
        <v>0.002945601851851851</v>
      </c>
      <c r="O88" s="720">
        <v>2</v>
      </c>
      <c r="P88" s="27"/>
      <c r="Q88" s="740"/>
      <c r="R88" s="742"/>
      <c r="S88" s="740"/>
      <c r="T88" s="727"/>
      <c r="U88" s="727"/>
      <c r="V88" s="743"/>
      <c r="W88" s="742"/>
    </row>
    <row r="89" spans="1:23" s="104" customFormat="1" ht="12.75">
      <c r="A89" s="98">
        <v>3</v>
      </c>
      <c r="B89" s="105">
        <v>99</v>
      </c>
      <c r="C89" s="105" t="s">
        <v>40</v>
      </c>
      <c r="D89" s="106" t="s">
        <v>229</v>
      </c>
      <c r="E89" s="100" t="s">
        <v>15</v>
      </c>
      <c r="F89" s="106" t="s">
        <v>15</v>
      </c>
      <c r="G89" s="106" t="s">
        <v>228</v>
      </c>
      <c r="H89" s="100" t="s">
        <v>16</v>
      </c>
      <c r="I89" s="106">
        <v>2001</v>
      </c>
      <c r="J89" s="100" t="s">
        <v>206</v>
      </c>
      <c r="K89" s="100" t="s">
        <v>88</v>
      </c>
      <c r="L89" s="100">
        <v>2</v>
      </c>
      <c r="M89" s="107">
        <v>0.006168981481481478</v>
      </c>
      <c r="N89" s="102">
        <v>0.003084490740740739</v>
      </c>
      <c r="O89" s="721">
        <v>3</v>
      </c>
      <c r="P89" s="27"/>
      <c r="Q89" s="740"/>
      <c r="R89" s="742"/>
      <c r="S89" s="740"/>
      <c r="T89" s="727"/>
      <c r="U89" s="727"/>
      <c r="V89" s="743"/>
      <c r="W89" s="742"/>
    </row>
    <row r="90" spans="1:23" s="104" customFormat="1" ht="12.75">
      <c r="A90" s="98">
        <v>4</v>
      </c>
      <c r="B90" s="105">
        <v>95</v>
      </c>
      <c r="C90" s="105" t="s">
        <v>109</v>
      </c>
      <c r="D90" s="106" t="s">
        <v>217</v>
      </c>
      <c r="E90" s="100" t="s">
        <v>15</v>
      </c>
      <c r="F90" s="106" t="s">
        <v>15</v>
      </c>
      <c r="G90" s="106" t="s">
        <v>228</v>
      </c>
      <c r="H90" s="100" t="s">
        <v>16</v>
      </c>
      <c r="I90" s="106">
        <v>2001</v>
      </c>
      <c r="J90" s="100" t="s">
        <v>206</v>
      </c>
      <c r="K90" s="100" t="s">
        <v>88</v>
      </c>
      <c r="L90" s="100">
        <v>2</v>
      </c>
      <c r="M90" s="107">
        <v>0.00640046296296296</v>
      </c>
      <c r="N90" s="102">
        <v>0.00320023148148148</v>
      </c>
      <c r="O90" s="721">
        <v>4</v>
      </c>
      <c r="P90" s="27"/>
      <c r="Q90" s="740"/>
      <c r="R90" s="742"/>
      <c r="S90" s="740"/>
      <c r="T90" s="727"/>
      <c r="U90" s="727"/>
      <c r="V90" s="743"/>
      <c r="W90" s="742"/>
    </row>
    <row r="91" spans="1:23" s="104" customFormat="1" ht="12.75">
      <c r="A91" s="98">
        <v>5</v>
      </c>
      <c r="B91" s="105">
        <v>82</v>
      </c>
      <c r="C91" s="105" t="s">
        <v>208</v>
      </c>
      <c r="D91" s="106" t="s">
        <v>179</v>
      </c>
      <c r="E91" s="100" t="s">
        <v>15</v>
      </c>
      <c r="F91" s="106" t="s">
        <v>143</v>
      </c>
      <c r="G91" s="106" t="s">
        <v>140</v>
      </c>
      <c r="H91" s="100" t="s">
        <v>16</v>
      </c>
      <c r="I91" s="106">
        <v>2008</v>
      </c>
      <c r="J91" s="100" t="s">
        <v>206</v>
      </c>
      <c r="K91" s="100" t="s">
        <v>88</v>
      </c>
      <c r="L91" s="100">
        <v>2</v>
      </c>
      <c r="M91" s="107">
        <v>0.006469907407407405</v>
      </c>
      <c r="N91" s="102">
        <v>0.0032349537037037026</v>
      </c>
      <c r="O91" s="721">
        <v>5</v>
      </c>
      <c r="P91" s="27"/>
      <c r="Q91" s="740"/>
      <c r="R91" s="742"/>
      <c r="S91" s="740"/>
      <c r="T91" s="727"/>
      <c r="U91" s="727"/>
      <c r="V91" s="743"/>
      <c r="W91" s="742"/>
    </row>
    <row r="92" spans="1:23" s="104" customFormat="1" ht="12.75">
      <c r="A92" s="98">
        <v>6</v>
      </c>
      <c r="B92" s="105">
        <v>98</v>
      </c>
      <c r="C92" s="105" t="s">
        <v>211</v>
      </c>
      <c r="D92" s="106" t="s">
        <v>220</v>
      </c>
      <c r="E92" s="100" t="s">
        <v>15</v>
      </c>
      <c r="F92" s="106" t="s">
        <v>15</v>
      </c>
      <c r="G92" s="106" t="s">
        <v>228</v>
      </c>
      <c r="H92" s="100" t="s">
        <v>16</v>
      </c>
      <c r="I92" s="106">
        <v>2002</v>
      </c>
      <c r="J92" s="100" t="s">
        <v>206</v>
      </c>
      <c r="K92" s="100" t="s">
        <v>88</v>
      </c>
      <c r="L92" s="100">
        <v>2</v>
      </c>
      <c r="M92" s="107">
        <v>0.007164351851851851</v>
      </c>
      <c r="N92" s="102">
        <v>0.0035821759259259253</v>
      </c>
      <c r="O92" s="721">
        <v>6</v>
      </c>
      <c r="P92" s="27"/>
      <c r="Q92" s="740"/>
      <c r="R92" s="742"/>
      <c r="S92" s="740"/>
      <c r="T92" s="727"/>
      <c r="U92" s="727"/>
      <c r="V92" s="743"/>
      <c r="W92" s="742"/>
    </row>
    <row r="93" spans="1:23" s="104" customFormat="1" ht="12.75">
      <c r="A93" s="98">
        <v>7</v>
      </c>
      <c r="B93" s="105">
        <v>97</v>
      </c>
      <c r="C93" s="105" t="s">
        <v>90</v>
      </c>
      <c r="D93" s="106" t="s">
        <v>230</v>
      </c>
      <c r="E93" s="100" t="s">
        <v>15</v>
      </c>
      <c r="F93" s="106" t="s">
        <v>15</v>
      </c>
      <c r="G93" s="106" t="s">
        <v>228</v>
      </c>
      <c r="H93" s="100" t="s">
        <v>16</v>
      </c>
      <c r="I93" s="106">
        <v>2002</v>
      </c>
      <c r="J93" s="100" t="s">
        <v>206</v>
      </c>
      <c r="K93" s="100" t="s">
        <v>88</v>
      </c>
      <c r="L93" s="100">
        <v>2</v>
      </c>
      <c r="M93" s="107">
        <v>0.007210648148148145</v>
      </c>
      <c r="N93" s="102">
        <v>0.0036053240740740724</v>
      </c>
      <c r="O93" s="721">
        <v>7</v>
      </c>
      <c r="P93" s="27"/>
      <c r="Q93" s="740"/>
      <c r="R93" s="742"/>
      <c r="S93" s="740"/>
      <c r="T93" s="727"/>
      <c r="U93" s="727"/>
      <c r="V93" s="743"/>
      <c r="W93" s="742"/>
    </row>
    <row r="94" spans="1:23" s="104" customFormat="1" ht="12.75">
      <c r="A94" s="98">
        <v>8</v>
      </c>
      <c r="B94" s="105">
        <v>114</v>
      </c>
      <c r="C94" s="105" t="s">
        <v>121</v>
      </c>
      <c r="D94" s="106" t="s">
        <v>209</v>
      </c>
      <c r="E94" s="100" t="s">
        <v>15</v>
      </c>
      <c r="F94" s="106" t="s">
        <v>210</v>
      </c>
      <c r="G94" s="106" t="s">
        <v>210</v>
      </c>
      <c r="H94" s="100" t="s">
        <v>16</v>
      </c>
      <c r="I94" s="106">
        <v>2002</v>
      </c>
      <c r="J94" s="100" t="s">
        <v>206</v>
      </c>
      <c r="K94" s="100" t="s">
        <v>88</v>
      </c>
      <c r="L94" s="100">
        <v>2</v>
      </c>
      <c r="M94" s="107">
        <v>0.007256944444444443</v>
      </c>
      <c r="N94" s="102">
        <v>0.0036284722222222213</v>
      </c>
      <c r="O94" s="721">
        <v>8</v>
      </c>
      <c r="P94" s="27"/>
      <c r="Q94" s="740"/>
      <c r="R94" s="742"/>
      <c r="S94" s="740"/>
      <c r="T94" s="727"/>
      <c r="U94" s="727"/>
      <c r="V94" s="743"/>
      <c r="W94" s="742"/>
    </row>
    <row r="95" spans="1:23" s="104" customFormat="1" ht="12.75">
      <c r="A95" s="98">
        <v>9</v>
      </c>
      <c r="B95" s="105">
        <v>91</v>
      </c>
      <c r="C95" s="105" t="s">
        <v>109</v>
      </c>
      <c r="D95" s="106" t="s">
        <v>213</v>
      </c>
      <c r="E95" s="100" t="s">
        <v>15</v>
      </c>
      <c r="F95" s="106" t="s">
        <v>15</v>
      </c>
      <c r="G95" s="106" t="s">
        <v>228</v>
      </c>
      <c r="H95" s="100" t="s">
        <v>16</v>
      </c>
      <c r="I95" s="106">
        <v>2004</v>
      </c>
      <c r="J95" s="100" t="s">
        <v>206</v>
      </c>
      <c r="K95" s="100" t="s">
        <v>88</v>
      </c>
      <c r="L95" s="100">
        <v>2</v>
      </c>
      <c r="M95" s="107">
        <v>0.00775462962962963</v>
      </c>
      <c r="N95" s="102">
        <v>0.003877314814814815</v>
      </c>
      <c r="O95" s="721">
        <v>9</v>
      </c>
      <c r="P95" s="27"/>
      <c r="Q95" s="740"/>
      <c r="R95" s="742"/>
      <c r="S95" s="740"/>
      <c r="T95" s="727"/>
      <c r="U95" s="727"/>
      <c r="V95" s="743"/>
      <c r="W95" s="742"/>
    </row>
    <row r="96" spans="1:23" s="104" customFormat="1" ht="12.75">
      <c r="A96" s="98">
        <v>10</v>
      </c>
      <c r="B96" s="105">
        <v>93</v>
      </c>
      <c r="C96" s="105" t="s">
        <v>160</v>
      </c>
      <c r="D96" s="106" t="s">
        <v>231</v>
      </c>
      <c r="E96" s="100" t="s">
        <v>15</v>
      </c>
      <c r="F96" s="106" t="s">
        <v>15</v>
      </c>
      <c r="G96" s="106" t="s">
        <v>228</v>
      </c>
      <c r="H96" s="100" t="s">
        <v>16</v>
      </c>
      <c r="I96" s="106">
        <v>2004</v>
      </c>
      <c r="J96" s="100" t="s">
        <v>206</v>
      </c>
      <c r="K96" s="100" t="s">
        <v>88</v>
      </c>
      <c r="L96" s="100">
        <v>2</v>
      </c>
      <c r="M96" s="107">
        <v>0.008287037037037035</v>
      </c>
      <c r="N96" s="102">
        <v>0.004143518518518518</v>
      </c>
      <c r="O96" s="721">
        <v>10</v>
      </c>
      <c r="P96" s="27"/>
      <c r="Q96" s="740"/>
      <c r="R96" s="742"/>
      <c r="S96" s="740"/>
      <c r="T96" s="727"/>
      <c r="U96" s="727"/>
      <c r="V96" s="743"/>
      <c r="W96" s="742"/>
    </row>
    <row r="97" spans="1:23" s="104" customFormat="1" ht="12.75">
      <c r="A97" s="98">
        <v>11</v>
      </c>
      <c r="B97" s="105">
        <v>113</v>
      </c>
      <c r="C97" s="105" t="s">
        <v>114</v>
      </c>
      <c r="D97" s="106" t="s">
        <v>58</v>
      </c>
      <c r="E97" s="100" t="s">
        <v>15</v>
      </c>
      <c r="F97" s="106" t="s">
        <v>15</v>
      </c>
      <c r="G97" s="106" t="s">
        <v>193</v>
      </c>
      <c r="H97" s="100" t="s">
        <v>16</v>
      </c>
      <c r="I97" s="106">
        <v>2006</v>
      </c>
      <c r="J97" s="100" t="s">
        <v>206</v>
      </c>
      <c r="K97" s="100" t="s">
        <v>88</v>
      </c>
      <c r="L97" s="100">
        <v>2</v>
      </c>
      <c r="M97" s="107">
        <v>0.008587962962962962</v>
      </c>
      <c r="N97" s="102">
        <v>0.004293981481481481</v>
      </c>
      <c r="O97" s="721">
        <v>11</v>
      </c>
      <c r="P97" s="27"/>
      <c r="Q97" s="740"/>
      <c r="R97" s="742"/>
      <c r="S97" s="740"/>
      <c r="T97" s="727"/>
      <c r="U97" s="727"/>
      <c r="V97" s="743"/>
      <c r="W97" s="742"/>
    </row>
    <row r="98" spans="1:23" s="104" customFormat="1" ht="12.75">
      <c r="A98" s="98">
        <v>12</v>
      </c>
      <c r="B98" s="105">
        <v>92</v>
      </c>
      <c r="C98" s="105" t="s">
        <v>214</v>
      </c>
      <c r="D98" s="106" t="s">
        <v>215</v>
      </c>
      <c r="E98" s="100" t="s">
        <v>15</v>
      </c>
      <c r="F98" s="106" t="s">
        <v>15</v>
      </c>
      <c r="G98" s="106" t="s">
        <v>228</v>
      </c>
      <c r="H98" s="100" t="s">
        <v>16</v>
      </c>
      <c r="I98" s="106">
        <v>2003</v>
      </c>
      <c r="J98" s="100" t="s">
        <v>206</v>
      </c>
      <c r="K98" s="100" t="s">
        <v>88</v>
      </c>
      <c r="L98" s="100">
        <v>2</v>
      </c>
      <c r="M98" s="107">
        <v>0.00864583333333333</v>
      </c>
      <c r="N98" s="102">
        <v>0.004322916666666665</v>
      </c>
      <c r="O98" s="721">
        <v>12</v>
      </c>
      <c r="P98" s="27"/>
      <c r="Q98" s="740"/>
      <c r="R98" s="742"/>
      <c r="S98" s="740"/>
      <c r="T98" s="727"/>
      <c r="U98" s="727"/>
      <c r="V98" s="743"/>
      <c r="W98" s="742"/>
    </row>
    <row r="99" spans="1:23" s="104" customFormat="1" ht="12.75">
      <c r="A99" s="98">
        <v>13</v>
      </c>
      <c r="B99" s="105">
        <v>94</v>
      </c>
      <c r="C99" s="105" t="s">
        <v>160</v>
      </c>
      <c r="D99" s="106" t="s">
        <v>216</v>
      </c>
      <c r="E99" s="100" t="s">
        <v>15</v>
      </c>
      <c r="F99" s="106" t="s">
        <v>15</v>
      </c>
      <c r="G99" s="106" t="s">
        <v>228</v>
      </c>
      <c r="H99" s="100" t="s">
        <v>16</v>
      </c>
      <c r="I99" s="106">
        <v>2002</v>
      </c>
      <c r="J99" s="100" t="s">
        <v>206</v>
      </c>
      <c r="K99" s="100" t="s">
        <v>88</v>
      </c>
      <c r="L99" s="100">
        <v>2</v>
      </c>
      <c r="M99" s="107">
        <v>0.00927083333333333</v>
      </c>
      <c r="N99" s="102">
        <v>0.004635416666666665</v>
      </c>
      <c r="O99" s="721">
        <v>13</v>
      </c>
      <c r="P99" s="27"/>
      <c r="Q99" s="740"/>
      <c r="R99" s="742"/>
      <c r="S99" s="740"/>
      <c r="T99" s="727"/>
      <c r="U99" s="727"/>
      <c r="V99" s="743"/>
      <c r="W99" s="742"/>
    </row>
    <row r="100" spans="1:23" s="104" customFormat="1" ht="12.75">
      <c r="A100" s="98">
        <v>14</v>
      </c>
      <c r="B100" s="105">
        <v>90</v>
      </c>
      <c r="C100" s="105" t="s">
        <v>211</v>
      </c>
      <c r="D100" s="106" t="s">
        <v>212</v>
      </c>
      <c r="E100" s="100" t="s">
        <v>15</v>
      </c>
      <c r="F100" s="106" t="s">
        <v>15</v>
      </c>
      <c r="G100" s="106" t="s">
        <v>228</v>
      </c>
      <c r="H100" s="100" t="s">
        <v>16</v>
      </c>
      <c r="I100" s="106">
        <v>2002</v>
      </c>
      <c r="J100" s="100" t="s">
        <v>206</v>
      </c>
      <c r="K100" s="100" t="s">
        <v>88</v>
      </c>
      <c r="L100" s="100">
        <v>2</v>
      </c>
      <c r="M100" s="107">
        <v>0.009305555555555551</v>
      </c>
      <c r="N100" s="102">
        <v>0.004652777777777776</v>
      </c>
      <c r="O100" s="721">
        <v>14</v>
      </c>
      <c r="P100" s="27"/>
      <c r="Q100" s="740"/>
      <c r="R100" s="742"/>
      <c r="S100" s="740"/>
      <c r="T100" s="727"/>
      <c r="U100" s="727"/>
      <c r="V100" s="743"/>
      <c r="W100" s="742"/>
    </row>
    <row r="101" spans="1:23" s="104" customFormat="1" ht="12.75">
      <c r="A101" s="98">
        <v>15</v>
      </c>
      <c r="B101" s="105">
        <v>100</v>
      </c>
      <c r="C101" s="105" t="s">
        <v>55</v>
      </c>
      <c r="D101" s="106" t="s">
        <v>93</v>
      </c>
      <c r="E101" s="100" t="s">
        <v>15</v>
      </c>
      <c r="F101" s="106" t="s">
        <v>15</v>
      </c>
      <c r="G101" s="106" t="s">
        <v>228</v>
      </c>
      <c r="H101" s="100" t="s">
        <v>16</v>
      </c>
      <c r="I101" s="106">
        <v>2002</v>
      </c>
      <c r="J101" s="100" t="s">
        <v>206</v>
      </c>
      <c r="K101" s="100" t="s">
        <v>88</v>
      </c>
      <c r="L101" s="100">
        <v>2</v>
      </c>
      <c r="M101" s="107">
        <v>0.009537037037037037</v>
      </c>
      <c r="N101" s="102">
        <v>0.004768518518518518</v>
      </c>
      <c r="O101" s="721">
        <v>15</v>
      </c>
      <c r="P101" s="27"/>
      <c r="Q101" s="740"/>
      <c r="R101" s="742"/>
      <c r="S101" s="740"/>
      <c r="T101" s="727"/>
      <c r="U101" s="727"/>
      <c r="V101" s="743"/>
      <c r="W101" s="742"/>
    </row>
    <row r="102" spans="1:23" s="104" customFormat="1" ht="12.75">
      <c r="A102" s="98">
        <v>16</v>
      </c>
      <c r="B102" s="105">
        <v>112</v>
      </c>
      <c r="C102" s="105" t="s">
        <v>211</v>
      </c>
      <c r="D102" s="106" t="s">
        <v>222</v>
      </c>
      <c r="E102" s="100" t="s">
        <v>15</v>
      </c>
      <c r="F102" s="106" t="s">
        <v>15</v>
      </c>
      <c r="G102" s="106" t="s">
        <v>228</v>
      </c>
      <c r="H102" s="100" t="s">
        <v>16</v>
      </c>
      <c r="I102" s="106">
        <v>2002</v>
      </c>
      <c r="J102" s="100" t="s">
        <v>206</v>
      </c>
      <c r="K102" s="100" t="s">
        <v>88</v>
      </c>
      <c r="L102" s="100">
        <v>2</v>
      </c>
      <c r="M102" s="107">
        <v>0.010023148148148147</v>
      </c>
      <c r="N102" s="102">
        <v>0.005011574074074074</v>
      </c>
      <c r="O102" s="721">
        <v>16</v>
      </c>
      <c r="P102" s="27"/>
      <c r="Q102" s="740"/>
      <c r="R102" s="742"/>
      <c r="S102" s="740"/>
      <c r="T102" s="727"/>
      <c r="U102" s="727"/>
      <c r="V102" s="743"/>
      <c r="W102" s="742"/>
    </row>
    <row r="103" spans="1:23" s="104" customFormat="1" ht="12.75">
      <c r="A103" s="98">
        <v>17</v>
      </c>
      <c r="B103" s="105">
        <v>103</v>
      </c>
      <c r="C103" s="105" t="s">
        <v>211</v>
      </c>
      <c r="D103" s="106" t="s">
        <v>221</v>
      </c>
      <c r="E103" s="100" t="s">
        <v>15</v>
      </c>
      <c r="F103" s="106" t="s">
        <v>15</v>
      </c>
      <c r="G103" s="106" t="s">
        <v>228</v>
      </c>
      <c r="H103" s="100" t="s">
        <v>16</v>
      </c>
      <c r="I103" s="106">
        <v>2004</v>
      </c>
      <c r="J103" s="100" t="s">
        <v>206</v>
      </c>
      <c r="K103" s="100" t="s">
        <v>88</v>
      </c>
      <c r="L103" s="100">
        <v>2</v>
      </c>
      <c r="M103" s="107">
        <v>0.01070601851851852</v>
      </c>
      <c r="N103" s="102">
        <v>0.00535300925925926</v>
      </c>
      <c r="O103" s="721">
        <v>17</v>
      </c>
      <c r="P103" s="27"/>
      <c r="Q103" s="740"/>
      <c r="R103" s="742"/>
      <c r="S103" s="740"/>
      <c r="T103" s="727"/>
      <c r="U103" s="727"/>
      <c r="V103" s="743"/>
      <c r="W103" s="742"/>
    </row>
    <row r="104" spans="1:23" s="104" customFormat="1" ht="13.5" thickBot="1">
      <c r="A104" s="109">
        <v>18</v>
      </c>
      <c r="B104" s="110">
        <v>96</v>
      </c>
      <c r="C104" s="110" t="s">
        <v>218</v>
      </c>
      <c r="D104" s="111" t="s">
        <v>219</v>
      </c>
      <c r="E104" s="111" t="s">
        <v>15</v>
      </c>
      <c r="F104" s="111" t="s">
        <v>15</v>
      </c>
      <c r="G104" s="111" t="s">
        <v>228</v>
      </c>
      <c r="H104" s="111" t="s">
        <v>16</v>
      </c>
      <c r="I104" s="111">
        <v>2001</v>
      </c>
      <c r="J104" s="111" t="s">
        <v>206</v>
      </c>
      <c r="K104" s="111" t="s">
        <v>88</v>
      </c>
      <c r="L104" s="111">
        <v>2</v>
      </c>
      <c r="M104" s="112">
        <v>0.011006944444444446</v>
      </c>
      <c r="N104" s="113">
        <v>0.005503472222222223</v>
      </c>
      <c r="O104" s="722">
        <v>18</v>
      </c>
      <c r="P104" s="27"/>
      <c r="Q104" s="740"/>
      <c r="R104" s="742"/>
      <c r="S104" s="740"/>
      <c r="T104" s="727"/>
      <c r="U104" s="727"/>
      <c r="V104" s="743"/>
      <c r="W104" s="742"/>
    </row>
    <row r="105" spans="1:23" s="104" customFormat="1" ht="13.5" thickBot="1">
      <c r="A105" s="115"/>
      <c r="L105" s="116">
        <v>36</v>
      </c>
      <c r="M105" s="117">
        <v>0.14549768518518516</v>
      </c>
      <c r="N105" s="118">
        <v>0.0040416023662551434</v>
      </c>
      <c r="O105" s="723">
        <v>0.008083204732510287</v>
      </c>
      <c r="P105" s="742"/>
      <c r="Q105" s="744"/>
      <c r="R105" s="745"/>
      <c r="S105" s="740"/>
      <c r="T105" s="742"/>
      <c r="U105" s="742"/>
      <c r="V105" s="742"/>
      <c r="W105" s="742"/>
    </row>
    <row r="106" spans="1:18" ht="12.75">
      <c r="A106" s="8" t="s">
        <v>46</v>
      </c>
      <c r="M106" s="78"/>
      <c r="R106" s="739"/>
    </row>
    <row r="107" spans="1:2" ht="12.75">
      <c r="A107" s="9" t="s">
        <v>446</v>
      </c>
      <c r="B107" s="10"/>
    </row>
    <row r="108" ht="12.75">
      <c r="A108" s="9" t="s">
        <v>136</v>
      </c>
    </row>
    <row r="109" spans="1:14" ht="12.75">
      <c r="A109" s="9" t="s">
        <v>47</v>
      </c>
      <c r="B109" s="10"/>
      <c r="N109" s="11"/>
    </row>
    <row r="110" spans="1:14" ht="12.75">
      <c r="A110" s="12" t="s">
        <v>225</v>
      </c>
      <c r="B110" s="13"/>
      <c r="N110" s="11"/>
    </row>
    <row r="111" spans="1:2" ht="12.75">
      <c r="A111" s="9" t="s">
        <v>447</v>
      </c>
      <c r="B111" s="10"/>
    </row>
    <row r="112" spans="1:2" ht="12.75">
      <c r="A112" s="9" t="s">
        <v>448</v>
      </c>
      <c r="B112" s="10"/>
    </row>
    <row r="113" ht="12.75">
      <c r="A113" s="39" t="s">
        <v>449</v>
      </c>
    </row>
    <row r="114" ht="12.75">
      <c r="A114" s="39" t="s">
        <v>450</v>
      </c>
    </row>
    <row r="117" ht="12.75">
      <c r="M117" s="11"/>
    </row>
    <row r="118" ht="12.75">
      <c r="M118" s="11"/>
    </row>
    <row r="119" ht="12.75">
      <c r="M119" s="11"/>
    </row>
    <row r="120" ht="12.75">
      <c r="M120" s="11"/>
    </row>
  </sheetData>
  <sheetProtection/>
  <autoFilter ref="A6:O114"/>
  <printOptions/>
  <pageMargins left="0" right="0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6"/>
  <sheetViews>
    <sheetView zoomScalePageLayoutView="0" workbookViewId="0" topLeftCell="G86">
      <selection activeCell="K106" sqref="K106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hidden="1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customWidth="1"/>
    <col min="15" max="15" width="8.00390625" style="2" customWidth="1"/>
    <col min="16" max="16" width="7.140625" style="513" customWidth="1"/>
    <col min="17" max="17" width="8.140625" style="513" customWidth="1"/>
    <col min="18" max="18" width="6.8515625" style="513" customWidth="1"/>
    <col min="19" max="19" width="20.28125" style="513" customWidth="1"/>
    <col min="20" max="23" width="9.140625" style="513" customWidth="1"/>
    <col min="24" max="16384" width="9.140625" style="2" customWidth="1"/>
  </cols>
  <sheetData>
    <row r="1" ht="12.75">
      <c r="A1" s="1" t="s">
        <v>232</v>
      </c>
    </row>
    <row r="2" spans="1:21" ht="12.75">
      <c r="A2" s="1" t="s">
        <v>451</v>
      </c>
      <c r="S2" s="724"/>
      <c r="U2" s="724"/>
    </row>
    <row r="3" ht="12.75">
      <c r="A3" s="1" t="s">
        <v>84</v>
      </c>
    </row>
    <row r="4" ht="12.75">
      <c r="A4" s="1"/>
    </row>
    <row r="5" ht="13.5" thickBot="1">
      <c r="A5" s="1" t="s">
        <v>85</v>
      </c>
    </row>
    <row r="6" spans="1:23" s="7" customFormat="1" ht="34.5">
      <c r="A6" s="3" t="s">
        <v>50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704" t="s">
        <v>13</v>
      </c>
      <c r="P6" s="725"/>
      <c r="Q6" s="725"/>
      <c r="R6" s="726"/>
      <c r="S6" s="726"/>
      <c r="T6" s="726"/>
      <c r="U6" s="726"/>
      <c r="V6" s="726"/>
      <c r="W6" s="726"/>
    </row>
    <row r="7" spans="1:23" s="19" customFormat="1" ht="12" customHeight="1">
      <c r="A7" s="20">
        <v>1</v>
      </c>
      <c r="B7" s="21">
        <v>60</v>
      </c>
      <c r="C7" s="21" t="s">
        <v>59</v>
      </c>
      <c r="D7" s="22" t="s">
        <v>19</v>
      </c>
      <c r="E7" s="22" t="s">
        <v>15</v>
      </c>
      <c r="F7" s="22" t="s">
        <v>20</v>
      </c>
      <c r="G7" s="22" t="s">
        <v>20</v>
      </c>
      <c r="H7" s="22" t="s">
        <v>16</v>
      </c>
      <c r="I7" s="22">
        <v>1982</v>
      </c>
      <c r="J7" s="22" t="s">
        <v>21</v>
      </c>
      <c r="K7" s="22" t="s">
        <v>18</v>
      </c>
      <c r="L7" s="22">
        <v>10</v>
      </c>
      <c r="M7" s="23">
        <v>0.027337962962962967</v>
      </c>
      <c r="N7" s="24">
        <f aca="true" t="shared" si="0" ref="N7:N47">M7/10</f>
        <v>0.0027337962962962967</v>
      </c>
      <c r="O7" s="706">
        <v>1</v>
      </c>
      <c r="P7" s="27"/>
      <c r="Q7" s="27"/>
      <c r="R7" s="27"/>
      <c r="S7" s="27"/>
      <c r="T7" s="727"/>
      <c r="U7" s="727"/>
      <c r="V7" s="684"/>
      <c r="W7" s="27"/>
    </row>
    <row r="8" spans="1:23" s="19" customFormat="1" ht="12" customHeight="1">
      <c r="A8" s="20">
        <v>2</v>
      </c>
      <c r="B8" s="21">
        <v>69</v>
      </c>
      <c r="C8" s="21" t="s">
        <v>24</v>
      </c>
      <c r="D8" s="22" t="s">
        <v>48</v>
      </c>
      <c r="E8" s="22" t="s">
        <v>15</v>
      </c>
      <c r="F8" s="22" t="s">
        <v>15</v>
      </c>
      <c r="G8" s="22" t="s">
        <v>166</v>
      </c>
      <c r="H8" s="22" t="s">
        <v>16</v>
      </c>
      <c r="I8" s="22">
        <v>1982</v>
      </c>
      <c r="J8" s="22" t="s">
        <v>21</v>
      </c>
      <c r="K8" s="22" t="s">
        <v>18</v>
      </c>
      <c r="L8" s="22">
        <v>10</v>
      </c>
      <c r="M8" s="23">
        <v>0.02761574074074074</v>
      </c>
      <c r="N8" s="24">
        <f t="shared" si="0"/>
        <v>0.002761574074074074</v>
      </c>
      <c r="O8" s="706">
        <v>2</v>
      </c>
      <c r="P8" s="27"/>
      <c r="Q8" s="27"/>
      <c r="R8" s="27"/>
      <c r="S8" s="27"/>
      <c r="T8" s="727"/>
      <c r="U8" s="727"/>
      <c r="V8" s="684"/>
      <c r="W8" s="27"/>
    </row>
    <row r="9" spans="1:23" s="19" customFormat="1" ht="12" customHeight="1">
      <c r="A9" s="20">
        <v>3</v>
      </c>
      <c r="B9" s="21">
        <v>3</v>
      </c>
      <c r="C9" s="21" t="s">
        <v>14</v>
      </c>
      <c r="D9" s="22" t="s">
        <v>67</v>
      </c>
      <c r="E9" s="22" t="s">
        <v>15</v>
      </c>
      <c r="F9" s="22" t="s">
        <v>68</v>
      </c>
      <c r="G9" s="22" t="s">
        <v>83</v>
      </c>
      <c r="H9" s="22" t="s">
        <v>16</v>
      </c>
      <c r="I9" s="22">
        <v>1984</v>
      </c>
      <c r="J9" s="22" t="s">
        <v>21</v>
      </c>
      <c r="K9" s="22" t="s">
        <v>18</v>
      </c>
      <c r="L9" s="22">
        <v>10</v>
      </c>
      <c r="M9" s="23">
        <v>0.027708333333333335</v>
      </c>
      <c r="N9" s="24">
        <f t="shared" si="0"/>
        <v>0.0027708333333333335</v>
      </c>
      <c r="O9" s="706">
        <v>3</v>
      </c>
      <c r="P9" s="27"/>
      <c r="Q9" s="27"/>
      <c r="R9" s="27"/>
      <c r="S9" s="27"/>
      <c r="T9" s="727"/>
      <c r="U9" s="727"/>
      <c r="V9" s="684"/>
      <c r="W9" s="27"/>
    </row>
    <row r="10" spans="1:23" s="26" customFormat="1" ht="12" customHeight="1">
      <c r="A10" s="20">
        <v>4</v>
      </c>
      <c r="B10" s="21">
        <v>62</v>
      </c>
      <c r="C10" s="21" t="s">
        <v>24</v>
      </c>
      <c r="D10" s="22" t="s">
        <v>61</v>
      </c>
      <c r="E10" s="22" t="s">
        <v>15</v>
      </c>
      <c r="F10" s="22" t="s">
        <v>62</v>
      </c>
      <c r="G10" s="22" t="s">
        <v>62</v>
      </c>
      <c r="H10" s="22" t="s">
        <v>16</v>
      </c>
      <c r="I10" s="22">
        <v>1981</v>
      </c>
      <c r="J10" s="22" t="s">
        <v>21</v>
      </c>
      <c r="K10" s="22" t="s">
        <v>18</v>
      </c>
      <c r="L10" s="22">
        <v>10</v>
      </c>
      <c r="M10" s="23">
        <v>0.028159722222222232</v>
      </c>
      <c r="N10" s="24">
        <f t="shared" si="0"/>
        <v>0.002815972222222223</v>
      </c>
      <c r="O10" s="706">
        <v>4</v>
      </c>
      <c r="P10" s="27"/>
      <c r="Q10" s="27"/>
      <c r="R10" s="27"/>
      <c r="S10" s="27"/>
      <c r="T10" s="727"/>
      <c r="U10" s="727"/>
      <c r="V10" s="684"/>
      <c r="W10" s="27"/>
    </row>
    <row r="11" spans="1:22" s="27" customFormat="1" ht="12" customHeight="1">
      <c r="A11" s="20">
        <v>5</v>
      </c>
      <c r="B11" s="21">
        <v>30</v>
      </c>
      <c r="C11" s="21" t="s">
        <v>56</v>
      </c>
      <c r="D11" s="22" t="s">
        <v>64</v>
      </c>
      <c r="E11" s="22" t="s">
        <v>15</v>
      </c>
      <c r="F11" s="22" t="s">
        <v>65</v>
      </c>
      <c r="G11" s="22" t="s">
        <v>65</v>
      </c>
      <c r="H11" s="22" t="s">
        <v>16</v>
      </c>
      <c r="I11" s="22">
        <v>1972</v>
      </c>
      <c r="J11" s="22" t="s">
        <v>23</v>
      </c>
      <c r="K11" s="22" t="s">
        <v>18</v>
      </c>
      <c r="L11" s="22">
        <v>10</v>
      </c>
      <c r="M11" s="23">
        <v>0.02858796296296296</v>
      </c>
      <c r="N11" s="24">
        <f t="shared" si="0"/>
        <v>0.002858796296296296</v>
      </c>
      <c r="O11" s="706">
        <v>1</v>
      </c>
      <c r="T11" s="727"/>
      <c r="U11" s="727"/>
      <c r="V11" s="684"/>
    </row>
    <row r="12" spans="1:23" s="19" customFormat="1" ht="12" customHeight="1">
      <c r="A12" s="20">
        <v>6</v>
      </c>
      <c r="B12" s="21">
        <v>22</v>
      </c>
      <c r="C12" s="21" t="s">
        <v>73</v>
      </c>
      <c r="D12" s="22" t="s">
        <v>74</v>
      </c>
      <c r="E12" s="22" t="s">
        <v>15</v>
      </c>
      <c r="F12" s="22" t="s">
        <v>15</v>
      </c>
      <c r="G12" s="22" t="s">
        <v>15</v>
      </c>
      <c r="H12" s="22" t="s">
        <v>16</v>
      </c>
      <c r="I12" s="22">
        <v>1991</v>
      </c>
      <c r="J12" s="22" t="s">
        <v>17</v>
      </c>
      <c r="K12" s="22" t="s">
        <v>18</v>
      </c>
      <c r="L12" s="22">
        <v>10</v>
      </c>
      <c r="M12" s="23">
        <v>0.029108796296296292</v>
      </c>
      <c r="N12" s="24">
        <f t="shared" si="0"/>
        <v>0.002910879629629629</v>
      </c>
      <c r="O12" s="706">
        <v>1</v>
      </c>
      <c r="P12" s="27"/>
      <c r="Q12" s="27"/>
      <c r="R12" s="27"/>
      <c r="S12" s="27"/>
      <c r="T12" s="727"/>
      <c r="U12" s="727"/>
      <c r="V12" s="684"/>
      <c r="W12" s="27"/>
    </row>
    <row r="13" spans="1:23" s="19" customFormat="1" ht="12" customHeight="1">
      <c r="A13" s="20">
        <v>7</v>
      </c>
      <c r="B13" s="21">
        <v>23</v>
      </c>
      <c r="C13" s="21" t="s">
        <v>233</v>
      </c>
      <c r="D13" s="22" t="s">
        <v>234</v>
      </c>
      <c r="E13" s="22" t="s">
        <v>15</v>
      </c>
      <c r="F13" s="22" t="s">
        <v>235</v>
      </c>
      <c r="G13" s="22" t="s">
        <v>236</v>
      </c>
      <c r="H13" s="22" t="s">
        <v>16</v>
      </c>
      <c r="I13" s="22">
        <v>1977</v>
      </c>
      <c r="J13" s="22" t="s">
        <v>21</v>
      </c>
      <c r="K13" s="22" t="s">
        <v>18</v>
      </c>
      <c r="L13" s="22">
        <v>10</v>
      </c>
      <c r="M13" s="23">
        <v>0.029120370370370373</v>
      </c>
      <c r="N13" s="24">
        <f t="shared" si="0"/>
        <v>0.002912037037037037</v>
      </c>
      <c r="O13" s="706">
        <v>5</v>
      </c>
      <c r="P13" s="27"/>
      <c r="Q13" s="27"/>
      <c r="R13" s="27"/>
      <c r="S13" s="27"/>
      <c r="T13" s="727"/>
      <c r="U13" s="727"/>
      <c r="V13" s="684"/>
      <c r="W13" s="27"/>
    </row>
    <row r="14" spans="1:23" s="19" customFormat="1" ht="12" customHeight="1">
      <c r="A14" s="20">
        <v>8</v>
      </c>
      <c r="B14" s="21">
        <v>63</v>
      </c>
      <c r="C14" s="21" t="s">
        <v>103</v>
      </c>
      <c r="D14" s="22" t="s">
        <v>116</v>
      </c>
      <c r="E14" s="22" t="s">
        <v>15</v>
      </c>
      <c r="F14" s="22" t="s">
        <v>22</v>
      </c>
      <c r="G14" s="22" t="s">
        <v>96</v>
      </c>
      <c r="H14" s="22" t="s">
        <v>16</v>
      </c>
      <c r="I14" s="22">
        <v>1976</v>
      </c>
      <c r="J14" s="22" t="s">
        <v>23</v>
      </c>
      <c r="K14" s="22" t="s">
        <v>18</v>
      </c>
      <c r="L14" s="22">
        <v>10</v>
      </c>
      <c r="M14" s="23">
        <v>0.030289351851851852</v>
      </c>
      <c r="N14" s="24">
        <f t="shared" si="0"/>
        <v>0.0030289351851851853</v>
      </c>
      <c r="O14" s="706">
        <v>2</v>
      </c>
      <c r="P14" s="27"/>
      <c r="Q14" s="27"/>
      <c r="R14" s="27"/>
      <c r="S14" s="27"/>
      <c r="T14" s="727"/>
      <c r="U14" s="727"/>
      <c r="V14" s="684"/>
      <c r="W14" s="27"/>
    </row>
    <row r="15" spans="1:23" s="19" customFormat="1" ht="12" customHeight="1">
      <c r="A15" s="20">
        <v>9</v>
      </c>
      <c r="B15" s="21">
        <v>70</v>
      </c>
      <c r="C15" s="21" t="s">
        <v>109</v>
      </c>
      <c r="D15" s="22" t="s">
        <v>110</v>
      </c>
      <c r="E15" s="22" t="s">
        <v>15</v>
      </c>
      <c r="F15" s="22" t="s">
        <v>111</v>
      </c>
      <c r="G15" s="22" t="s">
        <v>111</v>
      </c>
      <c r="H15" s="22" t="s">
        <v>16</v>
      </c>
      <c r="I15" s="22">
        <v>1994</v>
      </c>
      <c r="J15" s="22" t="s">
        <v>17</v>
      </c>
      <c r="K15" s="22" t="s">
        <v>18</v>
      </c>
      <c r="L15" s="22">
        <v>10</v>
      </c>
      <c r="M15" s="23">
        <v>0.03048611111111111</v>
      </c>
      <c r="N15" s="24">
        <f t="shared" si="0"/>
        <v>0.003048611111111111</v>
      </c>
      <c r="O15" s="706">
        <v>2</v>
      </c>
      <c r="P15" s="27"/>
      <c r="Q15" s="27"/>
      <c r="R15" s="27"/>
      <c r="S15" s="27"/>
      <c r="T15" s="727"/>
      <c r="U15" s="727"/>
      <c r="V15" s="684"/>
      <c r="W15" s="27"/>
    </row>
    <row r="16" spans="1:23" s="19" customFormat="1" ht="12" customHeight="1">
      <c r="A16" s="20">
        <v>10</v>
      </c>
      <c r="B16" s="21">
        <v>13</v>
      </c>
      <c r="C16" s="21" t="s">
        <v>92</v>
      </c>
      <c r="D16" s="22" t="s">
        <v>146</v>
      </c>
      <c r="E16" s="22" t="s">
        <v>15</v>
      </c>
      <c r="F16" s="22" t="s">
        <v>147</v>
      </c>
      <c r="G16" s="22" t="s">
        <v>107</v>
      </c>
      <c r="H16" s="22" t="s">
        <v>16</v>
      </c>
      <c r="I16" s="22">
        <v>1998</v>
      </c>
      <c r="J16" s="22" t="s">
        <v>17</v>
      </c>
      <c r="K16" s="22" t="s">
        <v>18</v>
      </c>
      <c r="L16" s="22">
        <v>10</v>
      </c>
      <c r="M16" s="23">
        <v>0.030648148148148154</v>
      </c>
      <c r="N16" s="24">
        <f t="shared" si="0"/>
        <v>0.0030648148148148154</v>
      </c>
      <c r="O16" s="706">
        <v>3</v>
      </c>
      <c r="P16" s="27"/>
      <c r="Q16" s="27"/>
      <c r="R16" s="27"/>
      <c r="S16" s="27"/>
      <c r="T16" s="727"/>
      <c r="U16" s="727"/>
      <c r="V16" s="684"/>
      <c r="W16" s="27"/>
    </row>
    <row r="17" spans="1:23" s="19" customFormat="1" ht="12" customHeight="1">
      <c r="A17" s="20">
        <v>11</v>
      </c>
      <c r="B17" s="21">
        <v>15</v>
      </c>
      <c r="C17" s="21" t="s">
        <v>124</v>
      </c>
      <c r="D17" s="22" t="s">
        <v>150</v>
      </c>
      <c r="E17" s="22" t="s">
        <v>15</v>
      </c>
      <c r="F17" s="22" t="s">
        <v>149</v>
      </c>
      <c r="G17" s="22" t="s">
        <v>107</v>
      </c>
      <c r="H17" s="22" t="s">
        <v>16</v>
      </c>
      <c r="I17" s="22">
        <v>1992</v>
      </c>
      <c r="J17" s="22" t="s">
        <v>17</v>
      </c>
      <c r="K17" s="22" t="s">
        <v>18</v>
      </c>
      <c r="L17" s="22">
        <v>10</v>
      </c>
      <c r="M17" s="23">
        <v>0.030821759259259264</v>
      </c>
      <c r="N17" s="24">
        <f t="shared" si="0"/>
        <v>0.0030821759259259266</v>
      </c>
      <c r="O17" s="706">
        <v>4</v>
      </c>
      <c r="P17" s="27"/>
      <c r="Q17" s="27"/>
      <c r="R17" s="27"/>
      <c r="S17" s="27"/>
      <c r="T17" s="727"/>
      <c r="U17" s="727"/>
      <c r="V17" s="684"/>
      <c r="W17" s="27"/>
    </row>
    <row r="18" spans="1:23" s="19" customFormat="1" ht="12" customHeight="1">
      <c r="A18" s="20">
        <v>12</v>
      </c>
      <c r="B18" s="21">
        <v>67</v>
      </c>
      <c r="C18" s="21" t="s">
        <v>27</v>
      </c>
      <c r="D18" s="22" t="s">
        <v>28</v>
      </c>
      <c r="E18" s="22" t="s">
        <v>15</v>
      </c>
      <c r="F18" s="22" t="s">
        <v>29</v>
      </c>
      <c r="G18" s="22" t="s">
        <v>98</v>
      </c>
      <c r="H18" s="22" t="s">
        <v>16</v>
      </c>
      <c r="I18" s="22">
        <v>1974</v>
      </c>
      <c r="J18" s="22" t="s">
        <v>23</v>
      </c>
      <c r="K18" s="22" t="s">
        <v>18</v>
      </c>
      <c r="L18" s="22">
        <v>10</v>
      </c>
      <c r="M18" s="23">
        <v>0.03126157407407408</v>
      </c>
      <c r="N18" s="24">
        <f t="shared" si="0"/>
        <v>0.0031261574074074082</v>
      </c>
      <c r="O18" s="706">
        <v>3</v>
      </c>
      <c r="P18" s="27"/>
      <c r="Q18" s="27"/>
      <c r="R18" s="27"/>
      <c r="S18" s="27"/>
      <c r="T18" s="727"/>
      <c r="U18" s="727"/>
      <c r="V18" s="684"/>
      <c r="W18" s="27"/>
    </row>
    <row r="19" spans="1:23" s="19" customFormat="1" ht="12" customHeight="1">
      <c r="A19" s="20">
        <v>13</v>
      </c>
      <c r="B19" s="21">
        <v>18</v>
      </c>
      <c r="C19" s="21" t="s">
        <v>24</v>
      </c>
      <c r="D19" s="22" t="s">
        <v>102</v>
      </c>
      <c r="E19" s="22" t="s">
        <v>15</v>
      </c>
      <c r="F19" s="22" t="s">
        <v>65</v>
      </c>
      <c r="G19" s="22" t="s">
        <v>153</v>
      </c>
      <c r="H19" s="22" t="s">
        <v>16</v>
      </c>
      <c r="I19" s="22">
        <v>1977</v>
      </c>
      <c r="J19" s="22" t="s">
        <v>21</v>
      </c>
      <c r="K19" s="22" t="s">
        <v>18</v>
      </c>
      <c r="L19" s="22">
        <v>10</v>
      </c>
      <c r="M19" s="23">
        <v>0.031655092592592596</v>
      </c>
      <c r="N19" s="24">
        <f t="shared" si="0"/>
        <v>0.0031655092592592594</v>
      </c>
      <c r="O19" s="706">
        <v>6</v>
      </c>
      <c r="P19" s="27"/>
      <c r="Q19" s="27"/>
      <c r="R19" s="27"/>
      <c r="S19" s="27"/>
      <c r="T19" s="727"/>
      <c r="U19" s="727"/>
      <c r="V19" s="684"/>
      <c r="W19" s="27"/>
    </row>
    <row r="20" spans="1:23" s="19" customFormat="1" ht="12" customHeight="1">
      <c r="A20" s="20">
        <v>14</v>
      </c>
      <c r="B20" s="21">
        <v>14</v>
      </c>
      <c r="C20" s="21" t="s">
        <v>137</v>
      </c>
      <c r="D20" s="22" t="s">
        <v>148</v>
      </c>
      <c r="E20" s="22" t="s">
        <v>15</v>
      </c>
      <c r="F20" s="22" t="s">
        <v>149</v>
      </c>
      <c r="G20" s="22" t="s">
        <v>107</v>
      </c>
      <c r="H20" s="22" t="s">
        <v>16</v>
      </c>
      <c r="I20" s="22">
        <v>1968</v>
      </c>
      <c r="J20" s="22" t="s">
        <v>23</v>
      </c>
      <c r="K20" s="22" t="s">
        <v>18</v>
      </c>
      <c r="L20" s="22">
        <v>10</v>
      </c>
      <c r="M20" s="23">
        <v>0.03193287037037037</v>
      </c>
      <c r="N20" s="24">
        <f t="shared" si="0"/>
        <v>0.003193287037037037</v>
      </c>
      <c r="O20" s="706">
        <v>4</v>
      </c>
      <c r="P20" s="27"/>
      <c r="Q20" s="27"/>
      <c r="R20" s="27"/>
      <c r="S20" s="27"/>
      <c r="T20" s="727"/>
      <c r="U20" s="727"/>
      <c r="V20" s="684"/>
      <c r="W20" s="27"/>
    </row>
    <row r="21" spans="1:23" s="19" customFormat="1" ht="12" customHeight="1">
      <c r="A21" s="20">
        <v>15</v>
      </c>
      <c r="B21" s="21">
        <v>4</v>
      </c>
      <c r="C21" s="21" t="s">
        <v>137</v>
      </c>
      <c r="D21" s="22" t="s">
        <v>138</v>
      </c>
      <c r="E21" s="22" t="s">
        <v>15</v>
      </c>
      <c r="F21" s="22" t="s">
        <v>139</v>
      </c>
      <c r="G21" s="22" t="s">
        <v>140</v>
      </c>
      <c r="H21" s="22" t="s">
        <v>16</v>
      </c>
      <c r="I21" s="22">
        <v>1951</v>
      </c>
      <c r="J21" s="22" t="s">
        <v>45</v>
      </c>
      <c r="K21" s="22" t="s">
        <v>18</v>
      </c>
      <c r="L21" s="22">
        <v>10</v>
      </c>
      <c r="M21" s="23">
        <v>0.03309027777777778</v>
      </c>
      <c r="N21" s="24">
        <f t="shared" si="0"/>
        <v>0.003309027777777778</v>
      </c>
      <c r="O21" s="706">
        <v>1</v>
      </c>
      <c r="P21" s="27"/>
      <c r="Q21" s="27"/>
      <c r="R21" s="27"/>
      <c r="S21" s="27"/>
      <c r="T21" s="727"/>
      <c r="U21" s="727"/>
      <c r="V21" s="684"/>
      <c r="W21" s="27"/>
    </row>
    <row r="22" spans="1:23" s="19" customFormat="1" ht="12" customHeight="1">
      <c r="A22" s="59">
        <v>16</v>
      </c>
      <c r="B22" s="58">
        <v>48</v>
      </c>
      <c r="C22" s="58" t="s">
        <v>52</v>
      </c>
      <c r="D22" s="54" t="s">
        <v>76</v>
      </c>
      <c r="E22" s="22" t="s">
        <v>15</v>
      </c>
      <c r="F22" s="54" t="s">
        <v>63</v>
      </c>
      <c r="G22" s="22" t="s">
        <v>63</v>
      </c>
      <c r="H22" s="54" t="s">
        <v>36</v>
      </c>
      <c r="I22" s="54">
        <v>1976</v>
      </c>
      <c r="J22" s="54" t="s">
        <v>41</v>
      </c>
      <c r="K22" s="54" t="s">
        <v>18</v>
      </c>
      <c r="L22" s="54">
        <v>10</v>
      </c>
      <c r="M22" s="55">
        <v>0.033136574074074075</v>
      </c>
      <c r="N22" s="24">
        <f t="shared" si="0"/>
        <v>0.0033136574074074075</v>
      </c>
      <c r="O22" s="707">
        <v>1</v>
      </c>
      <c r="P22" s="27"/>
      <c r="Q22" s="685"/>
      <c r="R22" s="685"/>
      <c r="S22" s="685"/>
      <c r="T22" s="728"/>
      <c r="U22" s="727"/>
      <c r="V22" s="729"/>
      <c r="W22" s="27"/>
    </row>
    <row r="23" spans="1:23" s="19" customFormat="1" ht="12" customHeight="1">
      <c r="A23" s="20">
        <v>17</v>
      </c>
      <c r="B23" s="21">
        <v>47</v>
      </c>
      <c r="C23" s="21" t="s">
        <v>24</v>
      </c>
      <c r="D23" s="22" t="s">
        <v>51</v>
      </c>
      <c r="E23" s="22" t="s">
        <v>15</v>
      </c>
      <c r="F23" s="22" t="s">
        <v>63</v>
      </c>
      <c r="G23" s="22" t="s">
        <v>237</v>
      </c>
      <c r="H23" s="22" t="s">
        <v>16</v>
      </c>
      <c r="I23" s="22">
        <v>1972</v>
      </c>
      <c r="J23" s="22" t="s">
        <v>23</v>
      </c>
      <c r="K23" s="22" t="s">
        <v>18</v>
      </c>
      <c r="L23" s="22">
        <v>10</v>
      </c>
      <c r="M23" s="23">
        <v>0.033148148148148156</v>
      </c>
      <c r="N23" s="24">
        <f t="shared" si="0"/>
        <v>0.0033148148148148156</v>
      </c>
      <c r="O23" s="706">
        <v>5</v>
      </c>
      <c r="P23" s="27"/>
      <c r="Q23" s="27"/>
      <c r="R23" s="27"/>
      <c r="S23" s="27"/>
      <c r="T23" s="727"/>
      <c r="U23" s="727"/>
      <c r="V23" s="684"/>
      <c r="W23" s="27"/>
    </row>
    <row r="24" spans="1:23" s="60" customFormat="1" ht="12" customHeight="1">
      <c r="A24" s="20">
        <v>18</v>
      </c>
      <c r="B24" s="21">
        <v>64</v>
      </c>
      <c r="C24" s="21" t="s">
        <v>71</v>
      </c>
      <c r="D24" s="22" t="s">
        <v>72</v>
      </c>
      <c r="E24" s="22" t="s">
        <v>15</v>
      </c>
      <c r="F24" s="22" t="s">
        <v>15</v>
      </c>
      <c r="G24" s="22" t="s">
        <v>15</v>
      </c>
      <c r="H24" s="22" t="s">
        <v>16</v>
      </c>
      <c r="I24" s="22">
        <v>1999</v>
      </c>
      <c r="J24" s="22" t="s">
        <v>17</v>
      </c>
      <c r="K24" s="22" t="s">
        <v>18</v>
      </c>
      <c r="L24" s="22">
        <v>10</v>
      </c>
      <c r="M24" s="23">
        <v>0.03335648148148148</v>
      </c>
      <c r="N24" s="24">
        <f t="shared" si="0"/>
        <v>0.003335648148148148</v>
      </c>
      <c r="O24" s="706">
        <v>5</v>
      </c>
      <c r="P24" s="27"/>
      <c r="Q24" s="27"/>
      <c r="R24" s="27"/>
      <c r="S24" s="27"/>
      <c r="T24" s="727"/>
      <c r="U24" s="727"/>
      <c r="V24" s="684"/>
      <c r="W24" s="685"/>
    </row>
    <row r="25" spans="1:23" s="19" customFormat="1" ht="12" customHeight="1">
      <c r="A25" s="20">
        <v>19</v>
      </c>
      <c r="B25" s="21">
        <v>41</v>
      </c>
      <c r="C25" s="21" t="s">
        <v>32</v>
      </c>
      <c r="D25" s="22" t="s">
        <v>33</v>
      </c>
      <c r="E25" s="22" t="s">
        <v>15</v>
      </c>
      <c r="F25" s="22" t="s">
        <v>25</v>
      </c>
      <c r="G25" s="22" t="s">
        <v>166</v>
      </c>
      <c r="H25" s="22" t="s">
        <v>16</v>
      </c>
      <c r="I25" s="22">
        <v>1958</v>
      </c>
      <c r="J25" s="22" t="s">
        <v>26</v>
      </c>
      <c r="K25" s="22" t="s">
        <v>18</v>
      </c>
      <c r="L25" s="22">
        <v>10</v>
      </c>
      <c r="M25" s="23">
        <v>0.03339120370370371</v>
      </c>
      <c r="N25" s="24">
        <f t="shared" si="0"/>
        <v>0.0033391203703703708</v>
      </c>
      <c r="O25" s="706">
        <v>1</v>
      </c>
      <c r="P25" s="27"/>
      <c r="Q25" s="27"/>
      <c r="R25" s="27"/>
      <c r="S25" s="27"/>
      <c r="T25" s="727"/>
      <c r="U25" s="727"/>
      <c r="V25" s="684"/>
      <c r="W25" s="27"/>
    </row>
    <row r="26" spans="1:23" s="60" customFormat="1" ht="12" customHeight="1">
      <c r="A26" s="20">
        <v>20</v>
      </c>
      <c r="B26" s="21">
        <v>55</v>
      </c>
      <c r="C26" s="21" t="s">
        <v>59</v>
      </c>
      <c r="D26" s="22" t="s">
        <v>167</v>
      </c>
      <c r="E26" s="22" t="s">
        <v>15</v>
      </c>
      <c r="F26" s="22" t="s">
        <v>15</v>
      </c>
      <c r="G26" s="22" t="s">
        <v>168</v>
      </c>
      <c r="H26" s="22" t="s">
        <v>16</v>
      </c>
      <c r="I26" s="22">
        <v>1972</v>
      </c>
      <c r="J26" s="22" t="s">
        <v>23</v>
      </c>
      <c r="K26" s="22" t="s">
        <v>18</v>
      </c>
      <c r="L26" s="22">
        <v>10</v>
      </c>
      <c r="M26" s="23">
        <v>0.03342592592592593</v>
      </c>
      <c r="N26" s="24">
        <f t="shared" si="0"/>
        <v>0.0033425925925925928</v>
      </c>
      <c r="O26" s="706">
        <v>6</v>
      </c>
      <c r="P26" s="27"/>
      <c r="Q26" s="27"/>
      <c r="R26" s="27"/>
      <c r="S26" s="27"/>
      <c r="T26" s="727"/>
      <c r="U26" s="727"/>
      <c r="V26" s="684"/>
      <c r="W26" s="685"/>
    </row>
    <row r="27" spans="1:23" s="19" customFormat="1" ht="12" customHeight="1">
      <c r="A27" s="20">
        <v>21</v>
      </c>
      <c r="B27" s="21">
        <v>28</v>
      </c>
      <c r="C27" s="21" t="s">
        <v>127</v>
      </c>
      <c r="D27" s="22" t="s">
        <v>128</v>
      </c>
      <c r="E27" s="22" t="s">
        <v>15</v>
      </c>
      <c r="F27" s="22" t="s">
        <v>129</v>
      </c>
      <c r="G27" s="22" t="s">
        <v>129</v>
      </c>
      <c r="H27" s="22" t="s">
        <v>16</v>
      </c>
      <c r="I27" s="22">
        <v>1954</v>
      </c>
      <c r="J27" s="22" t="s">
        <v>45</v>
      </c>
      <c r="K27" s="22" t="s">
        <v>18</v>
      </c>
      <c r="L27" s="22">
        <v>10</v>
      </c>
      <c r="M27" s="23">
        <v>0.03366898148148149</v>
      </c>
      <c r="N27" s="24">
        <f t="shared" si="0"/>
        <v>0.003366898148148149</v>
      </c>
      <c r="O27" s="706">
        <v>2</v>
      </c>
      <c r="P27" s="27"/>
      <c r="Q27" s="27"/>
      <c r="R27" s="27"/>
      <c r="S27" s="27"/>
      <c r="T27" s="727"/>
      <c r="U27" s="727"/>
      <c r="V27" s="684"/>
      <c r="W27" s="27"/>
    </row>
    <row r="28" spans="1:23" s="19" customFormat="1" ht="12" customHeight="1">
      <c r="A28" s="59">
        <v>22</v>
      </c>
      <c r="B28" s="58">
        <v>12</v>
      </c>
      <c r="C28" s="58" t="s">
        <v>108</v>
      </c>
      <c r="D28" s="54" t="s">
        <v>105</v>
      </c>
      <c r="E28" s="22" t="s">
        <v>15</v>
      </c>
      <c r="F28" s="54" t="s">
        <v>106</v>
      </c>
      <c r="G28" s="22" t="s">
        <v>107</v>
      </c>
      <c r="H28" s="54" t="s">
        <v>36</v>
      </c>
      <c r="I28" s="54">
        <v>1997</v>
      </c>
      <c r="J28" s="54" t="s">
        <v>91</v>
      </c>
      <c r="K28" s="54" t="s">
        <v>18</v>
      </c>
      <c r="L28" s="54">
        <v>10</v>
      </c>
      <c r="M28" s="55">
        <v>0.033865740740740745</v>
      </c>
      <c r="N28" s="24">
        <f t="shared" si="0"/>
        <v>0.0033865740740740744</v>
      </c>
      <c r="O28" s="707">
        <v>1</v>
      </c>
      <c r="P28" s="27"/>
      <c r="Q28" s="685"/>
      <c r="R28" s="685"/>
      <c r="S28" s="685"/>
      <c r="T28" s="728"/>
      <c r="U28" s="727"/>
      <c r="V28" s="729"/>
      <c r="W28" s="27"/>
    </row>
    <row r="29" spans="1:23" s="19" customFormat="1" ht="12" customHeight="1">
      <c r="A29" s="20">
        <v>23</v>
      </c>
      <c r="B29" s="21">
        <v>34</v>
      </c>
      <c r="C29" s="21" t="s">
        <v>40</v>
      </c>
      <c r="D29" s="22" t="s">
        <v>164</v>
      </c>
      <c r="E29" s="22" t="s">
        <v>15</v>
      </c>
      <c r="F29" s="22" t="s">
        <v>94</v>
      </c>
      <c r="G29" s="22" t="s">
        <v>69</v>
      </c>
      <c r="H29" s="22" t="s">
        <v>16</v>
      </c>
      <c r="I29" s="22">
        <v>1981</v>
      </c>
      <c r="J29" s="22" t="s">
        <v>21</v>
      </c>
      <c r="K29" s="22" t="s">
        <v>18</v>
      </c>
      <c r="L29" s="22">
        <v>10</v>
      </c>
      <c r="M29" s="23">
        <v>0.03391203703703704</v>
      </c>
      <c r="N29" s="24">
        <f t="shared" si="0"/>
        <v>0.003391203703703704</v>
      </c>
      <c r="O29" s="706">
        <v>7</v>
      </c>
      <c r="P29" s="27"/>
      <c r="Q29" s="27"/>
      <c r="R29" s="27"/>
      <c r="S29" s="27"/>
      <c r="T29" s="727"/>
      <c r="U29" s="727"/>
      <c r="V29" s="684"/>
      <c r="W29" s="27"/>
    </row>
    <row r="30" spans="1:23" s="19" customFormat="1" ht="12" customHeight="1">
      <c r="A30" s="20">
        <v>24</v>
      </c>
      <c r="B30" s="21">
        <v>32</v>
      </c>
      <c r="C30" s="21" t="s">
        <v>71</v>
      </c>
      <c r="D30" s="22" t="s">
        <v>162</v>
      </c>
      <c r="E30" s="22" t="s">
        <v>15</v>
      </c>
      <c r="F30" s="22" t="s">
        <v>94</v>
      </c>
      <c r="G30" s="22" t="s">
        <v>69</v>
      </c>
      <c r="H30" s="22" t="s">
        <v>16</v>
      </c>
      <c r="I30" s="22">
        <v>1976</v>
      </c>
      <c r="J30" s="22" t="s">
        <v>23</v>
      </c>
      <c r="K30" s="22" t="s">
        <v>18</v>
      </c>
      <c r="L30" s="22">
        <v>10</v>
      </c>
      <c r="M30" s="23">
        <v>0.034699074074074084</v>
      </c>
      <c r="N30" s="24">
        <f t="shared" si="0"/>
        <v>0.0034699074074074085</v>
      </c>
      <c r="O30" s="706">
        <v>7</v>
      </c>
      <c r="P30" s="27"/>
      <c r="Q30" s="27"/>
      <c r="R30" s="27"/>
      <c r="S30" s="27"/>
      <c r="T30" s="727"/>
      <c r="U30" s="727"/>
      <c r="V30" s="684"/>
      <c r="W30" s="27"/>
    </row>
    <row r="31" spans="1:23" s="19" customFormat="1" ht="12" customHeight="1">
      <c r="A31" s="20">
        <v>25</v>
      </c>
      <c r="B31" s="21">
        <v>1</v>
      </c>
      <c r="C31" s="21" t="s">
        <v>30</v>
      </c>
      <c r="D31" s="22" t="s">
        <v>31</v>
      </c>
      <c r="E31" s="22" t="s">
        <v>15</v>
      </c>
      <c r="F31" s="22" t="s">
        <v>15</v>
      </c>
      <c r="G31" s="22" t="s">
        <v>87</v>
      </c>
      <c r="H31" s="22" t="s">
        <v>16</v>
      </c>
      <c r="I31" s="22">
        <v>1960</v>
      </c>
      <c r="J31" s="22" t="s">
        <v>26</v>
      </c>
      <c r="K31" s="22" t="s">
        <v>18</v>
      </c>
      <c r="L31" s="22">
        <v>10</v>
      </c>
      <c r="M31" s="23">
        <v>0.034861111111111114</v>
      </c>
      <c r="N31" s="24">
        <f t="shared" si="0"/>
        <v>0.0034861111111111113</v>
      </c>
      <c r="O31" s="706">
        <v>2</v>
      </c>
      <c r="P31" s="27"/>
      <c r="Q31" s="27"/>
      <c r="R31" s="27"/>
      <c r="S31" s="27"/>
      <c r="T31" s="727"/>
      <c r="U31" s="727"/>
      <c r="V31" s="727"/>
      <c r="W31" s="27"/>
    </row>
    <row r="32" spans="1:23" s="19" customFormat="1" ht="12" customHeight="1">
      <c r="A32" s="20">
        <v>26</v>
      </c>
      <c r="B32" s="21">
        <v>76</v>
      </c>
      <c r="C32" s="21" t="s">
        <v>55</v>
      </c>
      <c r="D32" s="22" t="s">
        <v>238</v>
      </c>
      <c r="E32" s="22" t="s">
        <v>15</v>
      </c>
      <c r="F32" s="22" t="s">
        <v>65</v>
      </c>
      <c r="G32" s="22" t="s">
        <v>154</v>
      </c>
      <c r="H32" s="22" t="s">
        <v>16</v>
      </c>
      <c r="I32" s="22">
        <v>1969</v>
      </c>
      <c r="J32" s="22" t="s">
        <v>23</v>
      </c>
      <c r="K32" s="22" t="s">
        <v>18</v>
      </c>
      <c r="L32" s="22">
        <v>10</v>
      </c>
      <c r="M32" s="23">
        <v>0.035243055555555555</v>
      </c>
      <c r="N32" s="24">
        <f t="shared" si="0"/>
        <v>0.0035243055555555557</v>
      </c>
      <c r="O32" s="706">
        <v>8</v>
      </c>
      <c r="P32" s="27"/>
      <c r="Q32" s="27"/>
      <c r="R32" s="27"/>
      <c r="S32" s="27"/>
      <c r="T32" s="727"/>
      <c r="U32" s="727"/>
      <c r="V32" s="684"/>
      <c r="W32" s="27"/>
    </row>
    <row r="33" spans="1:23" s="19" customFormat="1" ht="12" customHeight="1">
      <c r="A33" s="20">
        <v>27</v>
      </c>
      <c r="B33" s="21">
        <v>39</v>
      </c>
      <c r="C33" s="21" t="s">
        <v>101</v>
      </c>
      <c r="D33" s="22" t="s">
        <v>112</v>
      </c>
      <c r="E33" s="22" t="s">
        <v>15</v>
      </c>
      <c r="F33" s="22" t="s">
        <v>65</v>
      </c>
      <c r="G33" s="22" t="s">
        <v>65</v>
      </c>
      <c r="H33" s="22" t="s">
        <v>16</v>
      </c>
      <c r="I33" s="22">
        <v>1961</v>
      </c>
      <c r="J33" s="22" t="s">
        <v>26</v>
      </c>
      <c r="K33" s="22" t="s">
        <v>18</v>
      </c>
      <c r="L33" s="22">
        <v>10</v>
      </c>
      <c r="M33" s="23">
        <v>0.03560185185185185</v>
      </c>
      <c r="N33" s="24">
        <f t="shared" si="0"/>
        <v>0.003560185185185185</v>
      </c>
      <c r="O33" s="706">
        <v>3</v>
      </c>
      <c r="P33" s="27"/>
      <c r="Q33" s="27"/>
      <c r="R33" s="27"/>
      <c r="S33" s="27"/>
      <c r="T33" s="727"/>
      <c r="U33" s="727"/>
      <c r="V33" s="684"/>
      <c r="W33" s="27"/>
    </row>
    <row r="34" spans="1:23" s="19" customFormat="1" ht="12" customHeight="1">
      <c r="A34" s="20">
        <v>28</v>
      </c>
      <c r="B34" s="21">
        <v>10</v>
      </c>
      <c r="C34" s="21" t="s">
        <v>55</v>
      </c>
      <c r="D34" s="22" t="s">
        <v>144</v>
      </c>
      <c r="E34" s="22" t="s">
        <v>15</v>
      </c>
      <c r="F34" s="22" t="s">
        <v>145</v>
      </c>
      <c r="G34" s="22" t="s">
        <v>87</v>
      </c>
      <c r="H34" s="22" t="s">
        <v>16</v>
      </c>
      <c r="I34" s="22">
        <v>1986</v>
      </c>
      <c r="J34" s="22" t="s">
        <v>21</v>
      </c>
      <c r="K34" s="22" t="s">
        <v>18</v>
      </c>
      <c r="L34" s="22">
        <v>10</v>
      </c>
      <c r="M34" s="23">
        <v>0.035879629629629636</v>
      </c>
      <c r="N34" s="24">
        <f t="shared" si="0"/>
        <v>0.003587962962962964</v>
      </c>
      <c r="O34" s="706">
        <v>8</v>
      </c>
      <c r="P34" s="27"/>
      <c r="Q34" s="27"/>
      <c r="R34" s="27"/>
      <c r="S34" s="27"/>
      <c r="T34" s="727"/>
      <c r="U34" s="727"/>
      <c r="V34" s="684"/>
      <c r="W34" s="27"/>
    </row>
    <row r="35" spans="1:23" s="19" customFormat="1" ht="12" customHeight="1">
      <c r="A35" s="59">
        <v>29</v>
      </c>
      <c r="B35" s="58">
        <v>19</v>
      </c>
      <c r="C35" s="58" t="s">
        <v>99</v>
      </c>
      <c r="D35" s="54" t="s">
        <v>100</v>
      </c>
      <c r="E35" s="22" t="s">
        <v>15</v>
      </c>
      <c r="F35" s="54" t="s">
        <v>65</v>
      </c>
      <c r="G35" s="22" t="s">
        <v>154</v>
      </c>
      <c r="H35" s="54" t="s">
        <v>36</v>
      </c>
      <c r="I35" s="54">
        <v>1974</v>
      </c>
      <c r="J35" s="54" t="s">
        <v>41</v>
      </c>
      <c r="K35" s="54" t="s">
        <v>18</v>
      </c>
      <c r="L35" s="54">
        <v>10</v>
      </c>
      <c r="M35" s="55">
        <v>0.035972222222222225</v>
      </c>
      <c r="N35" s="24">
        <f t="shared" si="0"/>
        <v>0.0035972222222222226</v>
      </c>
      <c r="O35" s="707">
        <v>2</v>
      </c>
      <c r="P35" s="27"/>
      <c r="Q35" s="685"/>
      <c r="R35" s="685"/>
      <c r="S35" s="685"/>
      <c r="T35" s="728"/>
      <c r="U35" s="727"/>
      <c r="V35" s="729"/>
      <c r="W35" s="27"/>
    </row>
    <row r="36" spans="1:23" s="19" customFormat="1" ht="12" customHeight="1">
      <c r="A36" s="20">
        <v>30</v>
      </c>
      <c r="B36" s="21">
        <v>75</v>
      </c>
      <c r="C36" s="21" t="s">
        <v>59</v>
      </c>
      <c r="D36" s="22" t="s">
        <v>239</v>
      </c>
      <c r="E36" s="22" t="s">
        <v>15</v>
      </c>
      <c r="F36" s="22" t="s">
        <v>15</v>
      </c>
      <c r="G36" s="22" t="s">
        <v>15</v>
      </c>
      <c r="H36" s="22" t="s">
        <v>16</v>
      </c>
      <c r="I36" s="22">
        <v>1972</v>
      </c>
      <c r="J36" s="22" t="s">
        <v>23</v>
      </c>
      <c r="K36" s="22" t="s">
        <v>18</v>
      </c>
      <c r="L36" s="22">
        <v>10</v>
      </c>
      <c r="M36" s="23">
        <v>0.0359837962962963</v>
      </c>
      <c r="N36" s="24">
        <f t="shared" si="0"/>
        <v>0.0035983796296296298</v>
      </c>
      <c r="O36" s="706">
        <v>9</v>
      </c>
      <c r="P36" s="27"/>
      <c r="Q36" s="27"/>
      <c r="R36" s="27"/>
      <c r="S36" s="27"/>
      <c r="T36" s="727"/>
      <c r="U36" s="727"/>
      <c r="V36" s="684"/>
      <c r="W36" s="27"/>
    </row>
    <row r="37" spans="1:23" s="19" customFormat="1" ht="12" customHeight="1">
      <c r="A37" s="20">
        <v>31</v>
      </c>
      <c r="B37" s="21">
        <v>71</v>
      </c>
      <c r="C37" s="21" t="s">
        <v>122</v>
      </c>
      <c r="D37" s="22" t="s">
        <v>240</v>
      </c>
      <c r="E37" s="22" t="s">
        <v>15</v>
      </c>
      <c r="F37" s="22" t="s">
        <v>241</v>
      </c>
      <c r="G37" s="22" t="s">
        <v>242</v>
      </c>
      <c r="H37" s="22" t="s">
        <v>16</v>
      </c>
      <c r="I37" s="22">
        <v>1951</v>
      </c>
      <c r="J37" s="22" t="s">
        <v>45</v>
      </c>
      <c r="K37" s="22" t="s">
        <v>18</v>
      </c>
      <c r="L37" s="22">
        <v>10</v>
      </c>
      <c r="M37" s="23">
        <v>0.036006944444444446</v>
      </c>
      <c r="N37" s="24">
        <f t="shared" si="0"/>
        <v>0.0036006944444444446</v>
      </c>
      <c r="O37" s="708">
        <v>3</v>
      </c>
      <c r="P37" s="27"/>
      <c r="Q37" s="27"/>
      <c r="R37" s="27"/>
      <c r="S37" s="27"/>
      <c r="T37" s="727"/>
      <c r="U37" s="727"/>
      <c r="V37" s="684"/>
      <c r="W37" s="27"/>
    </row>
    <row r="38" spans="1:23" s="60" customFormat="1" ht="12" customHeight="1">
      <c r="A38" s="20">
        <v>32</v>
      </c>
      <c r="B38" s="21">
        <v>11</v>
      </c>
      <c r="C38" s="21" t="s">
        <v>122</v>
      </c>
      <c r="D38" s="22" t="s">
        <v>105</v>
      </c>
      <c r="E38" s="22" t="s">
        <v>15</v>
      </c>
      <c r="F38" s="22" t="s">
        <v>106</v>
      </c>
      <c r="G38" s="22" t="s">
        <v>107</v>
      </c>
      <c r="H38" s="22" t="s">
        <v>16</v>
      </c>
      <c r="I38" s="22">
        <v>1950</v>
      </c>
      <c r="J38" s="22" t="s">
        <v>45</v>
      </c>
      <c r="K38" s="22" t="s">
        <v>18</v>
      </c>
      <c r="L38" s="22">
        <v>10</v>
      </c>
      <c r="M38" s="23">
        <v>0.03605324074074075</v>
      </c>
      <c r="N38" s="24">
        <f t="shared" si="0"/>
        <v>0.0036053240740740746</v>
      </c>
      <c r="O38" s="708">
        <v>4</v>
      </c>
      <c r="P38" s="27"/>
      <c r="Q38" s="27"/>
      <c r="R38" s="27"/>
      <c r="S38" s="27"/>
      <c r="T38" s="727"/>
      <c r="U38" s="727"/>
      <c r="V38" s="684"/>
      <c r="W38" s="685"/>
    </row>
    <row r="39" spans="1:23" s="60" customFormat="1" ht="12" customHeight="1">
      <c r="A39" s="59">
        <v>33</v>
      </c>
      <c r="B39" s="58">
        <v>27</v>
      </c>
      <c r="C39" s="58" t="s">
        <v>117</v>
      </c>
      <c r="D39" s="54" t="s">
        <v>118</v>
      </c>
      <c r="E39" s="22" t="s">
        <v>15</v>
      </c>
      <c r="F39" s="54" t="s">
        <v>22</v>
      </c>
      <c r="G39" s="22" t="s">
        <v>22</v>
      </c>
      <c r="H39" s="54" t="s">
        <v>36</v>
      </c>
      <c r="I39" s="54">
        <v>1976</v>
      </c>
      <c r="J39" s="54" t="s">
        <v>41</v>
      </c>
      <c r="K39" s="54" t="s">
        <v>18</v>
      </c>
      <c r="L39" s="54">
        <v>10</v>
      </c>
      <c r="M39" s="55">
        <v>0.036111111111111115</v>
      </c>
      <c r="N39" s="24">
        <f t="shared" si="0"/>
        <v>0.0036111111111111114</v>
      </c>
      <c r="O39" s="709">
        <v>3</v>
      </c>
      <c r="P39" s="27"/>
      <c r="Q39" s="685"/>
      <c r="R39" s="685"/>
      <c r="S39" s="685"/>
      <c r="T39" s="728"/>
      <c r="U39" s="727"/>
      <c r="V39" s="729"/>
      <c r="W39" s="685"/>
    </row>
    <row r="40" spans="1:23" s="19" customFormat="1" ht="12" customHeight="1">
      <c r="A40" s="20">
        <v>34</v>
      </c>
      <c r="B40" s="21">
        <v>61</v>
      </c>
      <c r="C40" s="21" t="s">
        <v>173</v>
      </c>
      <c r="D40" s="22" t="s">
        <v>104</v>
      </c>
      <c r="E40" s="22" t="s">
        <v>15</v>
      </c>
      <c r="F40" s="22" t="s">
        <v>131</v>
      </c>
      <c r="G40" s="22" t="s">
        <v>131</v>
      </c>
      <c r="H40" s="22" t="s">
        <v>16</v>
      </c>
      <c r="I40" s="22">
        <v>1973</v>
      </c>
      <c r="J40" s="22" t="s">
        <v>23</v>
      </c>
      <c r="K40" s="22" t="s">
        <v>18</v>
      </c>
      <c r="L40" s="22">
        <v>10</v>
      </c>
      <c r="M40" s="23">
        <v>0.036527777777777784</v>
      </c>
      <c r="N40" s="24">
        <f t="shared" si="0"/>
        <v>0.0036527777777777782</v>
      </c>
      <c r="O40" s="708">
        <v>10</v>
      </c>
      <c r="P40" s="27"/>
      <c r="Q40" s="27"/>
      <c r="R40" s="27"/>
      <c r="S40" s="27"/>
      <c r="T40" s="727"/>
      <c r="U40" s="727"/>
      <c r="V40" s="684"/>
      <c r="W40" s="27"/>
    </row>
    <row r="41" spans="1:23" s="19" customFormat="1" ht="12" customHeight="1">
      <c r="A41" s="20">
        <v>35</v>
      </c>
      <c r="B41" s="21">
        <v>36</v>
      </c>
      <c r="C41" s="21" t="s">
        <v>40</v>
      </c>
      <c r="D41" s="22" t="s">
        <v>95</v>
      </c>
      <c r="E41" s="22" t="s">
        <v>15</v>
      </c>
      <c r="F41" s="22" t="s">
        <v>94</v>
      </c>
      <c r="G41" s="22" t="s">
        <v>94</v>
      </c>
      <c r="H41" s="22" t="s">
        <v>16</v>
      </c>
      <c r="I41" s="22">
        <v>1975</v>
      </c>
      <c r="J41" s="22" t="s">
        <v>23</v>
      </c>
      <c r="K41" s="22" t="s">
        <v>18</v>
      </c>
      <c r="L41" s="22">
        <v>10</v>
      </c>
      <c r="M41" s="23">
        <v>0.03866898148148148</v>
      </c>
      <c r="N41" s="24">
        <f t="shared" si="0"/>
        <v>0.003866898148148148</v>
      </c>
      <c r="O41" s="708">
        <v>11</v>
      </c>
      <c r="P41" s="27"/>
      <c r="Q41" s="27"/>
      <c r="R41" s="27"/>
      <c r="S41" s="27"/>
      <c r="T41" s="727"/>
      <c r="U41" s="727"/>
      <c r="V41" s="684"/>
      <c r="W41" s="27"/>
    </row>
    <row r="42" spans="1:23" s="19" customFormat="1" ht="12" customHeight="1">
      <c r="A42" s="20">
        <v>36</v>
      </c>
      <c r="B42" s="21">
        <v>16</v>
      </c>
      <c r="C42" s="21" t="s">
        <v>126</v>
      </c>
      <c r="D42" s="22" t="s">
        <v>151</v>
      </c>
      <c r="E42" s="22" t="s">
        <v>15</v>
      </c>
      <c r="F42" s="22" t="s">
        <v>152</v>
      </c>
      <c r="G42" s="22" t="s">
        <v>87</v>
      </c>
      <c r="H42" s="22" t="s">
        <v>16</v>
      </c>
      <c r="I42" s="22">
        <v>1993</v>
      </c>
      <c r="J42" s="22" t="s">
        <v>17</v>
      </c>
      <c r="K42" s="22" t="s">
        <v>18</v>
      </c>
      <c r="L42" s="22">
        <v>10</v>
      </c>
      <c r="M42" s="23">
        <v>0.039872685185185185</v>
      </c>
      <c r="N42" s="24">
        <f t="shared" si="0"/>
        <v>0.0039872685185185185</v>
      </c>
      <c r="O42" s="708">
        <v>6</v>
      </c>
      <c r="P42" s="27"/>
      <c r="Q42" s="27"/>
      <c r="R42" s="27"/>
      <c r="S42" s="27"/>
      <c r="T42" s="727"/>
      <c r="U42" s="727"/>
      <c r="V42" s="684"/>
      <c r="W42" s="27"/>
    </row>
    <row r="43" spans="1:23" s="19" customFormat="1" ht="12" customHeight="1">
      <c r="A43" s="20">
        <v>37</v>
      </c>
      <c r="B43" s="21">
        <v>58</v>
      </c>
      <c r="C43" s="21" t="s">
        <v>53</v>
      </c>
      <c r="D43" s="22" t="s">
        <v>54</v>
      </c>
      <c r="E43" s="22" t="s">
        <v>15</v>
      </c>
      <c r="F43" s="22" t="s">
        <v>15</v>
      </c>
      <c r="G43" s="22" t="s">
        <v>15</v>
      </c>
      <c r="H43" s="22" t="s">
        <v>16</v>
      </c>
      <c r="I43" s="22">
        <v>1962</v>
      </c>
      <c r="J43" s="22" t="s">
        <v>26</v>
      </c>
      <c r="K43" s="22" t="s">
        <v>18</v>
      </c>
      <c r="L43" s="22">
        <v>10</v>
      </c>
      <c r="M43" s="23">
        <v>0.039872685185185185</v>
      </c>
      <c r="N43" s="24">
        <f t="shared" si="0"/>
        <v>0.0039872685185185185</v>
      </c>
      <c r="O43" s="708">
        <v>4</v>
      </c>
      <c r="P43" s="27"/>
      <c r="Q43" s="27"/>
      <c r="R43" s="27"/>
      <c r="S43" s="27"/>
      <c r="T43" s="727"/>
      <c r="U43" s="727"/>
      <c r="V43" s="684"/>
      <c r="W43" s="27"/>
    </row>
    <row r="44" spans="1:23" s="19" customFormat="1" ht="12" customHeight="1">
      <c r="A44" s="20">
        <v>38</v>
      </c>
      <c r="B44" s="21">
        <v>56</v>
      </c>
      <c r="C44" s="21" t="s">
        <v>137</v>
      </c>
      <c r="D44" s="22" t="s">
        <v>169</v>
      </c>
      <c r="E44" s="22" t="s">
        <v>15</v>
      </c>
      <c r="F44" s="22" t="s">
        <v>25</v>
      </c>
      <c r="G44" s="22" t="s">
        <v>87</v>
      </c>
      <c r="H44" s="22" t="s">
        <v>16</v>
      </c>
      <c r="I44" s="22">
        <v>1973</v>
      </c>
      <c r="J44" s="22" t="s">
        <v>23</v>
      </c>
      <c r="K44" s="22" t="s">
        <v>18</v>
      </c>
      <c r="L44" s="22">
        <v>10</v>
      </c>
      <c r="M44" s="23">
        <v>0.040231481481481486</v>
      </c>
      <c r="N44" s="24">
        <f t="shared" si="0"/>
        <v>0.004023148148148149</v>
      </c>
      <c r="O44" s="708">
        <v>12</v>
      </c>
      <c r="P44" s="27"/>
      <c r="Q44" s="27"/>
      <c r="R44" s="27"/>
      <c r="S44" s="27"/>
      <c r="T44" s="727"/>
      <c r="U44" s="727"/>
      <c r="V44" s="684"/>
      <c r="W44" s="27"/>
    </row>
    <row r="45" spans="1:23" s="19" customFormat="1" ht="12" customHeight="1">
      <c r="A45" s="20">
        <v>39</v>
      </c>
      <c r="B45" s="21">
        <v>33</v>
      </c>
      <c r="C45" s="21" t="s">
        <v>81</v>
      </c>
      <c r="D45" s="22" t="s">
        <v>163</v>
      </c>
      <c r="E45" s="22" t="s">
        <v>15</v>
      </c>
      <c r="F45" s="22" t="s">
        <v>94</v>
      </c>
      <c r="G45" s="22" t="s">
        <v>69</v>
      </c>
      <c r="H45" s="22" t="s">
        <v>16</v>
      </c>
      <c r="I45" s="22">
        <v>1982</v>
      </c>
      <c r="J45" s="22" t="s">
        <v>21</v>
      </c>
      <c r="K45" s="22" t="s">
        <v>18</v>
      </c>
      <c r="L45" s="22">
        <v>10</v>
      </c>
      <c r="M45" s="23">
        <v>0.040393518518518516</v>
      </c>
      <c r="N45" s="24">
        <f t="shared" si="0"/>
        <v>0.004039351851851851</v>
      </c>
      <c r="O45" s="708">
        <v>9</v>
      </c>
      <c r="P45" s="27"/>
      <c r="Q45" s="27"/>
      <c r="R45" s="27"/>
      <c r="S45" s="27"/>
      <c r="T45" s="727"/>
      <c r="U45" s="727"/>
      <c r="V45" s="684"/>
      <c r="W45" s="27"/>
    </row>
    <row r="46" spans="1:23" s="19" customFormat="1" ht="12.75">
      <c r="A46" s="124">
        <v>40</v>
      </c>
      <c r="B46" s="125">
        <v>66</v>
      </c>
      <c r="C46" s="125" t="s">
        <v>43</v>
      </c>
      <c r="D46" s="126" t="s">
        <v>44</v>
      </c>
      <c r="E46" s="126" t="s">
        <v>15</v>
      </c>
      <c r="F46" s="126" t="s">
        <v>15</v>
      </c>
      <c r="G46" s="126" t="s">
        <v>87</v>
      </c>
      <c r="H46" s="126" t="s">
        <v>16</v>
      </c>
      <c r="I46" s="126">
        <v>1949</v>
      </c>
      <c r="J46" s="126" t="s">
        <v>45</v>
      </c>
      <c r="K46" s="126" t="s">
        <v>18</v>
      </c>
      <c r="L46" s="126">
        <v>10</v>
      </c>
      <c r="M46" s="127">
        <v>0.04145833333333333</v>
      </c>
      <c r="N46" s="128">
        <f t="shared" si="0"/>
        <v>0.004145833333333333</v>
      </c>
      <c r="O46" s="708">
        <v>5</v>
      </c>
      <c r="P46" s="27"/>
      <c r="Q46" s="27"/>
      <c r="R46" s="27"/>
      <c r="S46" s="27"/>
      <c r="T46" s="727"/>
      <c r="U46" s="727"/>
      <c r="V46" s="684"/>
      <c r="W46" s="27"/>
    </row>
    <row r="47" spans="1:23" s="19" customFormat="1" ht="12" customHeight="1" thickBot="1">
      <c r="A47" s="28">
        <v>41</v>
      </c>
      <c r="B47" s="29">
        <v>17</v>
      </c>
      <c r="C47" s="29" t="s">
        <v>57</v>
      </c>
      <c r="D47" s="30" t="s">
        <v>151</v>
      </c>
      <c r="E47" s="30" t="s">
        <v>15</v>
      </c>
      <c r="F47" s="30" t="s">
        <v>152</v>
      </c>
      <c r="G47" s="30" t="s">
        <v>87</v>
      </c>
      <c r="H47" s="30" t="s">
        <v>16</v>
      </c>
      <c r="I47" s="30">
        <v>1967</v>
      </c>
      <c r="J47" s="30" t="s">
        <v>23</v>
      </c>
      <c r="K47" s="30" t="s">
        <v>18</v>
      </c>
      <c r="L47" s="30">
        <v>10</v>
      </c>
      <c r="M47" s="35">
        <v>0.04145833333333333</v>
      </c>
      <c r="N47" s="36">
        <f t="shared" si="0"/>
        <v>0.004145833333333333</v>
      </c>
      <c r="O47" s="711">
        <v>13</v>
      </c>
      <c r="P47" s="27"/>
      <c r="Q47" s="27"/>
      <c r="R47" s="27"/>
      <c r="S47" s="27"/>
      <c r="T47" s="727"/>
      <c r="U47" s="727"/>
      <c r="V47" s="684"/>
      <c r="W47" s="27"/>
    </row>
    <row r="48" spans="3:23" s="10" customFormat="1" ht="13.5" thickBot="1">
      <c r="C48" s="2"/>
      <c r="D48" s="2"/>
      <c r="E48" s="2"/>
      <c r="F48" s="2"/>
      <c r="G48" s="2"/>
      <c r="H48" s="2"/>
      <c r="I48" s="2"/>
      <c r="J48" s="2"/>
      <c r="K48" s="2"/>
      <c r="L48" s="32">
        <f>SUM(L7:L47)</f>
        <v>410</v>
      </c>
      <c r="M48" s="33">
        <f>SUM(M7:M47)</f>
        <v>1.3906250000000002</v>
      </c>
      <c r="N48" s="34">
        <f>M48/L48</f>
        <v>0.0033917682926829272</v>
      </c>
      <c r="O48" s="712">
        <f>N48*10</f>
        <v>0.03391768292682927</v>
      </c>
      <c r="P48" s="27"/>
      <c r="Q48" s="730"/>
      <c r="R48" s="731"/>
      <c r="S48" s="27"/>
      <c r="T48" s="732"/>
      <c r="U48" s="732"/>
      <c r="V48" s="732"/>
      <c r="W48" s="732"/>
    </row>
    <row r="49" spans="1:23" s="47" customFormat="1" ht="13.5" thickBot="1">
      <c r="A49" s="49" t="s">
        <v>86</v>
      </c>
      <c r="M49" s="50"/>
      <c r="N49" s="83"/>
      <c r="O49" s="83"/>
      <c r="P49" s="686"/>
      <c r="Q49" s="747"/>
      <c r="R49" s="734"/>
      <c r="S49" s="733"/>
      <c r="T49" s="734"/>
      <c r="U49" s="734"/>
      <c r="V49" s="734"/>
      <c r="W49" s="734"/>
    </row>
    <row r="50" spans="1:23" s="47" customFormat="1" ht="35.25" thickBot="1">
      <c r="A50" s="44" t="s">
        <v>50</v>
      </c>
      <c r="B50" s="45" t="s">
        <v>0</v>
      </c>
      <c r="C50" s="45" t="s">
        <v>1</v>
      </c>
      <c r="D50" s="45" t="s">
        <v>2</v>
      </c>
      <c r="E50" s="45" t="s">
        <v>3</v>
      </c>
      <c r="F50" s="45" t="s">
        <v>4</v>
      </c>
      <c r="G50" s="45" t="s">
        <v>5</v>
      </c>
      <c r="H50" s="45" t="s">
        <v>6</v>
      </c>
      <c r="I50" s="45" t="s">
        <v>7</v>
      </c>
      <c r="J50" s="45" t="s">
        <v>8</v>
      </c>
      <c r="K50" s="45" t="s">
        <v>9</v>
      </c>
      <c r="L50" s="45" t="s">
        <v>10</v>
      </c>
      <c r="M50" s="45" t="s">
        <v>11</v>
      </c>
      <c r="N50" s="46" t="s">
        <v>12</v>
      </c>
      <c r="O50" s="713" t="s">
        <v>13</v>
      </c>
      <c r="P50" s="27"/>
      <c r="Q50" s="733"/>
      <c r="R50" s="734"/>
      <c r="S50" s="733"/>
      <c r="T50" s="735"/>
      <c r="U50" s="734"/>
      <c r="V50" s="735"/>
      <c r="W50" s="734"/>
    </row>
    <row r="51" spans="1:23" s="47" customFormat="1" ht="12.75">
      <c r="A51" s="65">
        <v>1</v>
      </c>
      <c r="B51" s="66">
        <v>45</v>
      </c>
      <c r="C51" s="66" t="s">
        <v>90</v>
      </c>
      <c r="D51" s="67" t="s">
        <v>82</v>
      </c>
      <c r="E51" s="67" t="s">
        <v>15</v>
      </c>
      <c r="F51" s="67" t="s">
        <v>25</v>
      </c>
      <c r="G51" s="67" t="s">
        <v>25</v>
      </c>
      <c r="H51" s="67" t="s">
        <v>16</v>
      </c>
      <c r="I51" s="67">
        <v>1970</v>
      </c>
      <c r="J51" s="67" t="s">
        <v>23</v>
      </c>
      <c r="K51" s="67" t="s">
        <v>75</v>
      </c>
      <c r="L51" s="67">
        <v>5</v>
      </c>
      <c r="M51" s="68">
        <v>0.02423611111111111</v>
      </c>
      <c r="N51" s="69">
        <f aca="true" t="shared" si="1" ref="N51:N77">M51/5</f>
        <v>0.004847222222222222</v>
      </c>
      <c r="O51" s="714">
        <v>1</v>
      </c>
      <c r="P51" s="27"/>
      <c r="Q51" s="733"/>
      <c r="R51" s="734"/>
      <c r="S51" s="733"/>
      <c r="T51" s="736"/>
      <c r="U51" s="734"/>
      <c r="V51" s="735"/>
      <c r="W51" s="734"/>
    </row>
    <row r="52" spans="1:23" s="47" customFormat="1" ht="12.75">
      <c r="A52" s="81">
        <v>2</v>
      </c>
      <c r="B52" s="79">
        <v>42</v>
      </c>
      <c r="C52" s="79" t="s">
        <v>188</v>
      </c>
      <c r="D52" s="82" t="s">
        <v>189</v>
      </c>
      <c r="E52" s="82" t="s">
        <v>15</v>
      </c>
      <c r="F52" s="82" t="s">
        <v>65</v>
      </c>
      <c r="G52" s="82" t="s">
        <v>65</v>
      </c>
      <c r="H52" s="82" t="s">
        <v>16</v>
      </c>
      <c r="I52" s="82">
        <v>1978</v>
      </c>
      <c r="J52" s="82" t="s">
        <v>21</v>
      </c>
      <c r="K52" s="70" t="s">
        <v>75</v>
      </c>
      <c r="L52" s="70">
        <v>5</v>
      </c>
      <c r="M52" s="71">
        <v>0.024375000000000004</v>
      </c>
      <c r="N52" s="72">
        <f t="shared" si="1"/>
        <v>0.004875000000000001</v>
      </c>
      <c r="O52" s="715">
        <v>1</v>
      </c>
      <c r="P52" s="27"/>
      <c r="Q52" s="733"/>
      <c r="R52" s="734"/>
      <c r="S52" s="733"/>
      <c r="T52" s="734"/>
      <c r="U52" s="734"/>
      <c r="V52" s="734"/>
      <c r="W52" s="734"/>
    </row>
    <row r="53" spans="1:23" s="62" customFormat="1" ht="12.75">
      <c r="A53" s="51">
        <v>3</v>
      </c>
      <c r="B53" s="52">
        <v>43</v>
      </c>
      <c r="C53" s="52" t="s">
        <v>190</v>
      </c>
      <c r="D53" s="53" t="s">
        <v>189</v>
      </c>
      <c r="E53" s="53" t="s">
        <v>15</v>
      </c>
      <c r="F53" s="53" t="s">
        <v>65</v>
      </c>
      <c r="G53" s="53" t="s">
        <v>154</v>
      </c>
      <c r="H53" s="53" t="s">
        <v>36</v>
      </c>
      <c r="I53" s="53">
        <v>1977</v>
      </c>
      <c r="J53" s="53" t="s">
        <v>37</v>
      </c>
      <c r="K53" s="54" t="s">
        <v>75</v>
      </c>
      <c r="L53" s="54">
        <v>5</v>
      </c>
      <c r="M53" s="55">
        <v>0.025636574074074072</v>
      </c>
      <c r="N53" s="56">
        <f t="shared" si="1"/>
        <v>0.005127314814814815</v>
      </c>
      <c r="O53" s="707">
        <v>1</v>
      </c>
      <c r="P53" s="27"/>
      <c r="Q53" s="685"/>
      <c r="R53" s="737"/>
      <c r="S53" s="685"/>
      <c r="T53" s="737"/>
      <c r="U53" s="737"/>
      <c r="V53" s="737"/>
      <c r="W53" s="737"/>
    </row>
    <row r="54" spans="1:23" s="62" customFormat="1" ht="12.75">
      <c r="A54" s="51">
        <v>4</v>
      </c>
      <c r="B54" s="52">
        <v>46</v>
      </c>
      <c r="C54" s="52" t="s">
        <v>89</v>
      </c>
      <c r="D54" s="53" t="s">
        <v>76</v>
      </c>
      <c r="E54" s="53" t="s">
        <v>15</v>
      </c>
      <c r="F54" s="53" t="s">
        <v>63</v>
      </c>
      <c r="G54" s="53" t="s">
        <v>63</v>
      </c>
      <c r="H54" s="53" t="s">
        <v>36</v>
      </c>
      <c r="I54" s="53">
        <v>2001</v>
      </c>
      <c r="J54" s="53" t="s">
        <v>91</v>
      </c>
      <c r="K54" s="54" t="s">
        <v>75</v>
      </c>
      <c r="L54" s="54">
        <v>5</v>
      </c>
      <c r="M54" s="55">
        <v>0.025821759259259256</v>
      </c>
      <c r="N54" s="56">
        <f t="shared" si="1"/>
        <v>0.005164351851851851</v>
      </c>
      <c r="O54" s="707">
        <v>1</v>
      </c>
      <c r="P54" s="27"/>
      <c r="Q54" s="685"/>
      <c r="R54" s="737"/>
      <c r="S54" s="685"/>
      <c r="T54" s="737"/>
      <c r="U54" s="737"/>
      <c r="V54" s="737"/>
      <c r="W54" s="737"/>
    </row>
    <row r="55" spans="1:23" s="47" customFormat="1" ht="12.75">
      <c r="A55" s="81">
        <v>5</v>
      </c>
      <c r="B55" s="79">
        <v>51</v>
      </c>
      <c r="C55" s="79" t="s">
        <v>81</v>
      </c>
      <c r="D55" s="82" t="s">
        <v>82</v>
      </c>
      <c r="E55" s="82" t="s">
        <v>15</v>
      </c>
      <c r="F55" s="82" t="s">
        <v>25</v>
      </c>
      <c r="G55" s="82" t="s">
        <v>87</v>
      </c>
      <c r="H55" s="82" t="s">
        <v>16</v>
      </c>
      <c r="I55" s="82">
        <v>2001</v>
      </c>
      <c r="J55" s="82" t="s">
        <v>17</v>
      </c>
      <c r="K55" s="70" t="s">
        <v>75</v>
      </c>
      <c r="L55" s="70">
        <v>5</v>
      </c>
      <c r="M55" s="71">
        <v>0.02685185185185185</v>
      </c>
      <c r="N55" s="72">
        <f t="shared" si="1"/>
        <v>0.00537037037037037</v>
      </c>
      <c r="O55" s="715">
        <v>1</v>
      </c>
      <c r="P55" s="27"/>
      <c r="Q55" s="733"/>
      <c r="R55" s="734"/>
      <c r="S55" s="733"/>
      <c r="T55" s="734"/>
      <c r="U55" s="734"/>
      <c r="V55" s="734"/>
      <c r="W55" s="734"/>
    </row>
    <row r="56" spans="1:23" s="62" customFormat="1" ht="12.75">
      <c r="A56" s="51">
        <v>6</v>
      </c>
      <c r="B56" s="52">
        <v>7</v>
      </c>
      <c r="C56" s="52" t="s">
        <v>178</v>
      </c>
      <c r="D56" s="53" t="s">
        <v>179</v>
      </c>
      <c r="E56" s="53" t="s">
        <v>15</v>
      </c>
      <c r="F56" s="53" t="s">
        <v>143</v>
      </c>
      <c r="G56" s="53" t="s">
        <v>140</v>
      </c>
      <c r="H56" s="53" t="s">
        <v>36</v>
      </c>
      <c r="I56" s="53">
        <v>2000</v>
      </c>
      <c r="J56" s="53" t="s">
        <v>91</v>
      </c>
      <c r="K56" s="54" t="s">
        <v>75</v>
      </c>
      <c r="L56" s="54">
        <v>5</v>
      </c>
      <c r="M56" s="55">
        <v>0.027037037037037037</v>
      </c>
      <c r="N56" s="56">
        <f t="shared" si="1"/>
        <v>0.005407407407407408</v>
      </c>
      <c r="O56" s="707">
        <v>2</v>
      </c>
      <c r="P56" s="27"/>
      <c r="Q56" s="685"/>
      <c r="R56" s="737"/>
      <c r="S56" s="685"/>
      <c r="T56" s="737"/>
      <c r="U56" s="737"/>
      <c r="V56" s="737"/>
      <c r="W56" s="737"/>
    </row>
    <row r="57" spans="1:23" s="47" customFormat="1" ht="12.75">
      <c r="A57" s="51">
        <v>7</v>
      </c>
      <c r="B57" s="52">
        <v>52</v>
      </c>
      <c r="C57" s="52" t="s">
        <v>80</v>
      </c>
      <c r="D57" s="53" t="s">
        <v>58</v>
      </c>
      <c r="E57" s="53" t="s">
        <v>15</v>
      </c>
      <c r="F57" s="53" t="s">
        <v>15</v>
      </c>
      <c r="G57" s="53" t="s">
        <v>193</v>
      </c>
      <c r="H57" s="53" t="s">
        <v>36</v>
      </c>
      <c r="I57" s="53">
        <v>1996</v>
      </c>
      <c r="J57" s="53" t="s">
        <v>91</v>
      </c>
      <c r="K57" s="54" t="s">
        <v>75</v>
      </c>
      <c r="L57" s="54">
        <v>5</v>
      </c>
      <c r="M57" s="55">
        <v>0.02773148148148148</v>
      </c>
      <c r="N57" s="56">
        <f t="shared" si="1"/>
        <v>0.005546296296296296</v>
      </c>
      <c r="O57" s="707">
        <v>3</v>
      </c>
      <c r="P57" s="27"/>
      <c r="Q57" s="685"/>
      <c r="R57" s="737"/>
      <c r="S57" s="685"/>
      <c r="T57" s="734"/>
      <c r="U57" s="734"/>
      <c r="V57" s="734"/>
      <c r="W57" s="734"/>
    </row>
    <row r="58" spans="1:23" s="47" customFormat="1" ht="23.25">
      <c r="A58" s="51">
        <v>8</v>
      </c>
      <c r="B58" s="52">
        <v>54</v>
      </c>
      <c r="C58" s="52" t="s">
        <v>195</v>
      </c>
      <c r="D58" s="53" t="s">
        <v>196</v>
      </c>
      <c r="E58" s="53" t="s">
        <v>15</v>
      </c>
      <c r="F58" s="53" t="s">
        <v>15</v>
      </c>
      <c r="G58" s="53" t="s">
        <v>228</v>
      </c>
      <c r="H58" s="53" t="s">
        <v>36</v>
      </c>
      <c r="I58" s="53">
        <v>1968</v>
      </c>
      <c r="J58" s="53" t="s">
        <v>41</v>
      </c>
      <c r="K58" s="54" t="s">
        <v>75</v>
      </c>
      <c r="L58" s="54">
        <v>5</v>
      </c>
      <c r="M58" s="55">
        <v>0.028125</v>
      </c>
      <c r="N58" s="56">
        <f t="shared" si="1"/>
        <v>0.005625</v>
      </c>
      <c r="O58" s="707">
        <v>1</v>
      </c>
      <c r="P58" s="27"/>
      <c r="Q58" s="685"/>
      <c r="R58" s="737"/>
      <c r="S58" s="685"/>
      <c r="T58" s="734"/>
      <c r="U58" s="734"/>
      <c r="V58" s="734"/>
      <c r="W58" s="734"/>
    </row>
    <row r="59" spans="1:23" s="62" customFormat="1" ht="12.75">
      <c r="A59" s="51">
        <v>9</v>
      </c>
      <c r="B59" s="52">
        <v>20</v>
      </c>
      <c r="C59" s="52" t="s">
        <v>133</v>
      </c>
      <c r="D59" s="53" t="s">
        <v>130</v>
      </c>
      <c r="E59" s="53" t="s">
        <v>15</v>
      </c>
      <c r="F59" s="53" t="s">
        <v>131</v>
      </c>
      <c r="G59" s="53" t="s">
        <v>132</v>
      </c>
      <c r="H59" s="53" t="s">
        <v>36</v>
      </c>
      <c r="I59" s="53">
        <v>1967</v>
      </c>
      <c r="J59" s="53" t="s">
        <v>41</v>
      </c>
      <c r="K59" s="54" t="s">
        <v>75</v>
      </c>
      <c r="L59" s="54">
        <v>5</v>
      </c>
      <c r="M59" s="55">
        <v>0.029201388888888888</v>
      </c>
      <c r="N59" s="56">
        <f t="shared" si="1"/>
        <v>0.005840277777777778</v>
      </c>
      <c r="O59" s="707">
        <v>2</v>
      </c>
      <c r="P59" s="27"/>
      <c r="Q59" s="685"/>
      <c r="R59" s="737"/>
      <c r="S59" s="685"/>
      <c r="T59" s="737"/>
      <c r="U59" s="737"/>
      <c r="V59" s="737"/>
      <c r="W59" s="737"/>
    </row>
    <row r="60" spans="1:23" s="47" customFormat="1" ht="12.75">
      <c r="A60" s="51">
        <v>10</v>
      </c>
      <c r="B60" s="52">
        <v>50</v>
      </c>
      <c r="C60" s="52" t="s">
        <v>115</v>
      </c>
      <c r="D60" s="53" t="s">
        <v>82</v>
      </c>
      <c r="E60" s="53" t="s">
        <v>15</v>
      </c>
      <c r="F60" s="53" t="s">
        <v>25</v>
      </c>
      <c r="G60" s="53" t="s">
        <v>25</v>
      </c>
      <c r="H60" s="53" t="s">
        <v>36</v>
      </c>
      <c r="I60" s="53">
        <v>1995</v>
      </c>
      <c r="J60" s="53" t="s">
        <v>91</v>
      </c>
      <c r="K60" s="54" t="s">
        <v>75</v>
      </c>
      <c r="L60" s="54">
        <v>5</v>
      </c>
      <c r="M60" s="55">
        <v>0.029201388888888888</v>
      </c>
      <c r="N60" s="56">
        <f t="shared" si="1"/>
        <v>0.005840277777777778</v>
      </c>
      <c r="O60" s="707">
        <v>4</v>
      </c>
      <c r="P60" s="27"/>
      <c r="Q60" s="685"/>
      <c r="R60" s="737"/>
      <c r="S60" s="685"/>
      <c r="T60" s="734"/>
      <c r="U60" s="734"/>
      <c r="V60" s="734"/>
      <c r="W60" s="734"/>
    </row>
    <row r="61" spans="1:23" s="62" customFormat="1" ht="12.75">
      <c r="A61" s="81">
        <v>11</v>
      </c>
      <c r="B61" s="79">
        <v>21</v>
      </c>
      <c r="C61" s="79" t="s">
        <v>134</v>
      </c>
      <c r="D61" s="82" t="s">
        <v>130</v>
      </c>
      <c r="E61" s="82" t="s">
        <v>15</v>
      </c>
      <c r="F61" s="82" t="s">
        <v>131</v>
      </c>
      <c r="G61" s="82" t="s">
        <v>132</v>
      </c>
      <c r="H61" s="82" t="s">
        <v>16</v>
      </c>
      <c r="I61" s="82">
        <v>1963</v>
      </c>
      <c r="J61" s="82" t="s">
        <v>26</v>
      </c>
      <c r="K61" s="70" t="s">
        <v>75</v>
      </c>
      <c r="L61" s="70">
        <v>5</v>
      </c>
      <c r="M61" s="71">
        <v>0.029201388888888888</v>
      </c>
      <c r="N61" s="72">
        <f t="shared" si="1"/>
        <v>0.005840277777777778</v>
      </c>
      <c r="O61" s="715">
        <v>1</v>
      </c>
      <c r="P61" s="27"/>
      <c r="Q61" s="733"/>
      <c r="R61" s="734"/>
      <c r="S61" s="733"/>
      <c r="T61" s="737"/>
      <c r="U61" s="737"/>
      <c r="V61" s="737"/>
      <c r="W61" s="737"/>
    </row>
    <row r="62" spans="1:23" s="62" customFormat="1" ht="12.75">
      <c r="A62" s="81">
        <v>12</v>
      </c>
      <c r="B62" s="79">
        <v>49</v>
      </c>
      <c r="C62" s="79" t="s">
        <v>192</v>
      </c>
      <c r="D62" s="82" t="s">
        <v>51</v>
      </c>
      <c r="E62" s="82" t="s">
        <v>15</v>
      </c>
      <c r="F62" s="82" t="s">
        <v>63</v>
      </c>
      <c r="G62" s="82" t="s">
        <v>63</v>
      </c>
      <c r="H62" s="82" t="s">
        <v>16</v>
      </c>
      <c r="I62" s="82">
        <v>2003</v>
      </c>
      <c r="J62" s="82" t="s">
        <v>17</v>
      </c>
      <c r="K62" s="70" t="s">
        <v>75</v>
      </c>
      <c r="L62" s="70">
        <v>5</v>
      </c>
      <c r="M62" s="71">
        <v>0.0319212962962963</v>
      </c>
      <c r="N62" s="72">
        <f t="shared" si="1"/>
        <v>0.0063842592592592605</v>
      </c>
      <c r="O62" s="715">
        <v>2</v>
      </c>
      <c r="P62" s="27"/>
      <c r="Q62" s="733"/>
      <c r="R62" s="734"/>
      <c r="S62" s="733"/>
      <c r="T62" s="737"/>
      <c r="U62" s="737"/>
      <c r="V62" s="737"/>
      <c r="W62" s="737"/>
    </row>
    <row r="63" spans="1:23" s="62" customFormat="1" ht="12.75">
      <c r="A63" s="81">
        <v>13</v>
      </c>
      <c r="B63" s="79">
        <v>84</v>
      </c>
      <c r="C63" s="79" t="s">
        <v>34</v>
      </c>
      <c r="D63" s="82" t="s">
        <v>198</v>
      </c>
      <c r="E63" s="82" t="s">
        <v>15</v>
      </c>
      <c r="F63" s="82" t="s">
        <v>15</v>
      </c>
      <c r="G63" s="82" t="s">
        <v>228</v>
      </c>
      <c r="H63" s="82" t="s">
        <v>16</v>
      </c>
      <c r="I63" s="82">
        <v>2003</v>
      </c>
      <c r="J63" s="82" t="s">
        <v>17</v>
      </c>
      <c r="K63" s="70" t="s">
        <v>75</v>
      </c>
      <c r="L63" s="70">
        <v>5</v>
      </c>
      <c r="M63" s="71">
        <v>0.032337962962962964</v>
      </c>
      <c r="N63" s="72">
        <f t="shared" si="1"/>
        <v>0.0064675925925925925</v>
      </c>
      <c r="O63" s="715">
        <v>3</v>
      </c>
      <c r="P63" s="27"/>
      <c r="Q63" s="733"/>
      <c r="R63" s="734"/>
      <c r="S63" s="733"/>
      <c r="T63" s="737"/>
      <c r="U63" s="737"/>
      <c r="V63" s="737"/>
      <c r="W63" s="737"/>
    </row>
    <row r="64" spans="1:23" s="62" customFormat="1" ht="12.75">
      <c r="A64" s="81">
        <v>14</v>
      </c>
      <c r="B64" s="79"/>
      <c r="C64" s="79" t="s">
        <v>243</v>
      </c>
      <c r="D64" s="82" t="s">
        <v>244</v>
      </c>
      <c r="E64" s="82" t="s">
        <v>15</v>
      </c>
      <c r="F64" s="82" t="s">
        <v>15</v>
      </c>
      <c r="G64" s="82" t="s">
        <v>228</v>
      </c>
      <c r="H64" s="82" t="s">
        <v>16</v>
      </c>
      <c r="I64" s="82">
        <v>2004</v>
      </c>
      <c r="J64" s="82" t="s">
        <v>17</v>
      </c>
      <c r="K64" s="70" t="s">
        <v>75</v>
      </c>
      <c r="L64" s="70">
        <v>5</v>
      </c>
      <c r="M64" s="71">
        <v>0.032615740740740744</v>
      </c>
      <c r="N64" s="72">
        <f t="shared" si="1"/>
        <v>0.006523148148148149</v>
      </c>
      <c r="O64" s="715">
        <v>4</v>
      </c>
      <c r="P64" s="27"/>
      <c r="Q64" s="733"/>
      <c r="R64" s="734"/>
      <c r="S64" s="733"/>
      <c r="T64" s="737"/>
      <c r="U64" s="737"/>
      <c r="V64" s="737"/>
      <c r="W64" s="737"/>
    </row>
    <row r="65" spans="1:23" s="47" customFormat="1" ht="12.75">
      <c r="A65" s="51">
        <v>15</v>
      </c>
      <c r="B65" s="52">
        <v>37</v>
      </c>
      <c r="C65" s="52" t="s">
        <v>184</v>
      </c>
      <c r="D65" s="53" t="s">
        <v>185</v>
      </c>
      <c r="E65" s="53" t="s">
        <v>15</v>
      </c>
      <c r="F65" s="53" t="s">
        <v>186</v>
      </c>
      <c r="G65" s="53" t="s">
        <v>186</v>
      </c>
      <c r="H65" s="53" t="s">
        <v>36</v>
      </c>
      <c r="I65" s="53">
        <v>1973</v>
      </c>
      <c r="J65" s="53" t="s">
        <v>41</v>
      </c>
      <c r="K65" s="54" t="s">
        <v>75</v>
      </c>
      <c r="L65" s="54">
        <v>5</v>
      </c>
      <c r="M65" s="55">
        <v>0.032673611111111105</v>
      </c>
      <c r="N65" s="56">
        <f t="shared" si="1"/>
        <v>0.006534722222222221</v>
      </c>
      <c r="O65" s="707">
        <v>3</v>
      </c>
      <c r="P65" s="27"/>
      <c r="Q65" s="685"/>
      <c r="R65" s="737"/>
      <c r="S65" s="685"/>
      <c r="T65" s="734"/>
      <c r="U65" s="734"/>
      <c r="V65" s="734"/>
      <c r="W65" s="734"/>
    </row>
    <row r="66" spans="1:23" s="47" customFormat="1" ht="12.75">
      <c r="A66" s="81">
        <v>16</v>
      </c>
      <c r="B66" s="79">
        <v>72</v>
      </c>
      <c r="C66" s="79" t="s">
        <v>40</v>
      </c>
      <c r="D66" s="82" t="s">
        <v>452</v>
      </c>
      <c r="E66" s="82" t="s">
        <v>15</v>
      </c>
      <c r="F66" s="82" t="s">
        <v>186</v>
      </c>
      <c r="G66" s="82" t="s">
        <v>186</v>
      </c>
      <c r="H66" s="82" t="s">
        <v>16</v>
      </c>
      <c r="I66" s="82">
        <v>1987</v>
      </c>
      <c r="J66" s="82" t="s">
        <v>17</v>
      </c>
      <c r="K66" s="70" t="s">
        <v>75</v>
      </c>
      <c r="L66" s="70">
        <v>5</v>
      </c>
      <c r="M66" s="71">
        <v>0.032673611111111105</v>
      </c>
      <c r="N66" s="72">
        <f t="shared" si="1"/>
        <v>0.006534722222222221</v>
      </c>
      <c r="O66" s="715">
        <v>5</v>
      </c>
      <c r="P66" s="27"/>
      <c r="Q66" s="733"/>
      <c r="R66" s="734"/>
      <c r="S66" s="733"/>
      <c r="T66" s="734"/>
      <c r="U66" s="734"/>
      <c r="V66" s="734"/>
      <c r="W66" s="734"/>
    </row>
    <row r="67" spans="1:23" s="47" customFormat="1" ht="23.25">
      <c r="A67" s="51">
        <v>17</v>
      </c>
      <c r="B67" s="52"/>
      <c r="C67" s="52" t="s">
        <v>52</v>
      </c>
      <c r="D67" s="53" t="s">
        <v>245</v>
      </c>
      <c r="E67" s="53" t="s">
        <v>15</v>
      </c>
      <c r="F67" s="53" t="s">
        <v>15</v>
      </c>
      <c r="G67" s="53" t="s">
        <v>228</v>
      </c>
      <c r="H67" s="53" t="s">
        <v>36</v>
      </c>
      <c r="I67" s="53">
        <v>1979</v>
      </c>
      <c r="J67" s="53" t="s">
        <v>37</v>
      </c>
      <c r="K67" s="54" t="s">
        <v>75</v>
      </c>
      <c r="L67" s="54">
        <v>5</v>
      </c>
      <c r="M67" s="55">
        <v>0.03288194444444444</v>
      </c>
      <c r="N67" s="56">
        <f t="shared" si="1"/>
        <v>0.0065763888888888886</v>
      </c>
      <c r="O67" s="707">
        <v>2</v>
      </c>
      <c r="P67" s="27"/>
      <c r="Q67" s="685"/>
      <c r="R67" s="737"/>
      <c r="S67" s="685"/>
      <c r="T67" s="734"/>
      <c r="U67" s="734"/>
      <c r="V67" s="734"/>
      <c r="W67" s="734"/>
    </row>
    <row r="68" spans="1:23" s="47" customFormat="1" ht="12.75">
      <c r="A68" s="81">
        <v>18</v>
      </c>
      <c r="B68" s="79"/>
      <c r="C68" s="79" t="s">
        <v>90</v>
      </c>
      <c r="D68" s="82" t="s">
        <v>246</v>
      </c>
      <c r="E68" s="82" t="s">
        <v>15</v>
      </c>
      <c r="F68" s="82" t="s">
        <v>15</v>
      </c>
      <c r="G68" s="82" t="s">
        <v>228</v>
      </c>
      <c r="H68" s="82" t="s">
        <v>16</v>
      </c>
      <c r="I68" s="82">
        <v>2000</v>
      </c>
      <c r="J68" s="82" t="s">
        <v>17</v>
      </c>
      <c r="K68" s="70" t="s">
        <v>75</v>
      </c>
      <c r="L68" s="70">
        <v>5</v>
      </c>
      <c r="M68" s="71">
        <v>0.03290509259259259</v>
      </c>
      <c r="N68" s="72">
        <f t="shared" si="1"/>
        <v>0.006581018518518518</v>
      </c>
      <c r="O68" s="715">
        <v>6</v>
      </c>
      <c r="P68" s="27"/>
      <c r="Q68" s="733"/>
      <c r="R68" s="734"/>
      <c r="S68" s="733"/>
      <c r="T68" s="734"/>
      <c r="U68" s="734"/>
      <c r="V68" s="734"/>
      <c r="W68" s="734"/>
    </row>
    <row r="69" spans="1:23" s="62" customFormat="1" ht="12.75">
      <c r="A69" s="81">
        <v>19</v>
      </c>
      <c r="B69" s="79">
        <v>209</v>
      </c>
      <c r="C69" s="79" t="s">
        <v>119</v>
      </c>
      <c r="D69" s="82" t="s">
        <v>247</v>
      </c>
      <c r="E69" s="82" t="s">
        <v>15</v>
      </c>
      <c r="F69" s="82" t="s">
        <v>15</v>
      </c>
      <c r="G69" s="82" t="s">
        <v>228</v>
      </c>
      <c r="H69" s="82" t="s">
        <v>16</v>
      </c>
      <c r="I69" s="82">
        <v>2001</v>
      </c>
      <c r="J69" s="82" t="s">
        <v>17</v>
      </c>
      <c r="K69" s="70" t="s">
        <v>75</v>
      </c>
      <c r="L69" s="70">
        <v>5</v>
      </c>
      <c r="M69" s="71">
        <v>0.03300925925925926</v>
      </c>
      <c r="N69" s="72">
        <f t="shared" si="1"/>
        <v>0.006601851851851852</v>
      </c>
      <c r="O69" s="715">
        <v>7</v>
      </c>
      <c r="P69" s="27"/>
      <c r="Q69" s="733"/>
      <c r="R69" s="734"/>
      <c r="S69" s="733"/>
      <c r="T69" s="737"/>
      <c r="U69" s="737"/>
      <c r="V69" s="737"/>
      <c r="W69" s="737"/>
    </row>
    <row r="70" spans="1:23" s="62" customFormat="1" ht="15" customHeight="1">
      <c r="A70" s="81">
        <v>20</v>
      </c>
      <c r="B70" s="79"/>
      <c r="C70" s="79" t="s">
        <v>121</v>
      </c>
      <c r="D70" s="82" t="s">
        <v>248</v>
      </c>
      <c r="E70" s="82" t="s">
        <v>15</v>
      </c>
      <c r="F70" s="82" t="s">
        <v>15</v>
      </c>
      <c r="G70" s="82" t="s">
        <v>228</v>
      </c>
      <c r="H70" s="82" t="s">
        <v>16</v>
      </c>
      <c r="I70" s="82">
        <v>2003</v>
      </c>
      <c r="J70" s="82" t="s">
        <v>17</v>
      </c>
      <c r="K70" s="70" t="s">
        <v>75</v>
      </c>
      <c r="L70" s="70">
        <v>5</v>
      </c>
      <c r="M70" s="71">
        <v>0.03314814814814815</v>
      </c>
      <c r="N70" s="72">
        <f t="shared" si="1"/>
        <v>0.006629629629629629</v>
      </c>
      <c r="O70" s="715">
        <v>8</v>
      </c>
      <c r="P70" s="27"/>
      <c r="Q70" s="733"/>
      <c r="R70" s="734"/>
      <c r="S70" s="733"/>
      <c r="T70" s="737"/>
      <c r="U70" s="737"/>
      <c r="V70" s="737"/>
      <c r="W70" s="737"/>
    </row>
    <row r="71" spans="1:23" s="47" customFormat="1" ht="15" customHeight="1">
      <c r="A71" s="81">
        <v>21</v>
      </c>
      <c r="B71" s="79">
        <v>40</v>
      </c>
      <c r="C71" s="79" t="s">
        <v>78</v>
      </c>
      <c r="D71" s="82" t="s">
        <v>79</v>
      </c>
      <c r="E71" s="82" t="s">
        <v>15</v>
      </c>
      <c r="F71" s="82" t="s">
        <v>15</v>
      </c>
      <c r="G71" s="82" t="s">
        <v>15</v>
      </c>
      <c r="H71" s="82" t="s">
        <v>16</v>
      </c>
      <c r="I71" s="82">
        <v>1941</v>
      </c>
      <c r="J71" s="82" t="s">
        <v>60</v>
      </c>
      <c r="K71" s="70" t="s">
        <v>75</v>
      </c>
      <c r="L71" s="70">
        <v>5</v>
      </c>
      <c r="M71" s="71">
        <v>0.03394675925925926</v>
      </c>
      <c r="N71" s="72">
        <f t="shared" si="1"/>
        <v>0.006789351851851852</v>
      </c>
      <c r="O71" s="715">
        <v>1</v>
      </c>
      <c r="P71" s="27"/>
      <c r="Q71" s="733"/>
      <c r="R71" s="734"/>
      <c r="S71" s="733"/>
      <c r="T71" s="734"/>
      <c r="U71" s="734"/>
      <c r="V71" s="734"/>
      <c r="W71" s="734"/>
    </row>
    <row r="72" spans="1:23" s="47" customFormat="1" ht="12.75">
      <c r="A72" s="51">
        <v>22</v>
      </c>
      <c r="B72" s="52">
        <v>73</v>
      </c>
      <c r="C72" s="52" t="s">
        <v>117</v>
      </c>
      <c r="D72" s="53" t="s">
        <v>249</v>
      </c>
      <c r="E72" s="53" t="s">
        <v>15</v>
      </c>
      <c r="F72" s="53" t="s">
        <v>65</v>
      </c>
      <c r="G72" s="53" t="s">
        <v>65</v>
      </c>
      <c r="H72" s="53" t="s">
        <v>36</v>
      </c>
      <c r="I72" s="53">
        <v>1965</v>
      </c>
      <c r="J72" s="53" t="s">
        <v>42</v>
      </c>
      <c r="K72" s="54" t="s">
        <v>75</v>
      </c>
      <c r="L72" s="54">
        <v>5</v>
      </c>
      <c r="M72" s="55">
        <v>0.03446759259259259</v>
      </c>
      <c r="N72" s="56">
        <f t="shared" si="1"/>
        <v>0.0068935185185185184</v>
      </c>
      <c r="O72" s="707">
        <v>1</v>
      </c>
      <c r="P72" s="685"/>
      <c r="Q72" s="685"/>
      <c r="R72" s="737"/>
      <c r="S72" s="685"/>
      <c r="T72" s="734"/>
      <c r="U72" s="734"/>
      <c r="V72" s="734"/>
      <c r="W72" s="734"/>
    </row>
    <row r="73" spans="1:23" s="62" customFormat="1" ht="12.75">
      <c r="A73" s="51">
        <v>23</v>
      </c>
      <c r="B73" s="52">
        <v>74</v>
      </c>
      <c r="C73" s="52" t="s">
        <v>250</v>
      </c>
      <c r="D73" s="53" t="s">
        <v>112</v>
      </c>
      <c r="E73" s="53" t="s">
        <v>15</v>
      </c>
      <c r="F73" s="53" t="s">
        <v>65</v>
      </c>
      <c r="G73" s="53" t="s">
        <v>65</v>
      </c>
      <c r="H73" s="53" t="s">
        <v>36</v>
      </c>
      <c r="I73" s="53">
        <v>1966</v>
      </c>
      <c r="J73" s="53" t="s">
        <v>42</v>
      </c>
      <c r="K73" s="54" t="s">
        <v>75</v>
      </c>
      <c r="L73" s="54">
        <v>5</v>
      </c>
      <c r="M73" s="55">
        <v>0.03446759259259259</v>
      </c>
      <c r="N73" s="56">
        <f t="shared" si="1"/>
        <v>0.0068935185185185184</v>
      </c>
      <c r="O73" s="707">
        <v>2</v>
      </c>
      <c r="P73" s="27"/>
      <c r="Q73" s="685"/>
      <c r="R73" s="737"/>
      <c r="S73" s="685"/>
      <c r="T73" s="737"/>
      <c r="U73" s="737"/>
      <c r="V73" s="737"/>
      <c r="W73" s="737"/>
    </row>
    <row r="74" spans="1:23" s="47" customFormat="1" ht="12.75">
      <c r="A74" s="81">
        <v>24</v>
      </c>
      <c r="B74" s="79">
        <v>44</v>
      </c>
      <c r="C74" s="79" t="s">
        <v>191</v>
      </c>
      <c r="D74" s="82" t="s">
        <v>189</v>
      </c>
      <c r="E74" s="82" t="s">
        <v>15</v>
      </c>
      <c r="F74" s="82" t="s">
        <v>65</v>
      </c>
      <c r="G74" s="82" t="s">
        <v>65</v>
      </c>
      <c r="H74" s="82" t="s">
        <v>16</v>
      </c>
      <c r="I74" s="82">
        <v>2004</v>
      </c>
      <c r="J74" s="82" t="s">
        <v>17</v>
      </c>
      <c r="K74" s="70" t="s">
        <v>75</v>
      </c>
      <c r="L74" s="70">
        <v>5</v>
      </c>
      <c r="M74" s="129">
        <v>0.03630787037037037</v>
      </c>
      <c r="N74" s="72">
        <f t="shared" si="1"/>
        <v>0.007261574074074075</v>
      </c>
      <c r="O74" s="715">
        <v>9</v>
      </c>
      <c r="P74" s="27"/>
      <c r="Q74" s="733"/>
      <c r="R74" s="734"/>
      <c r="S74" s="733"/>
      <c r="T74" s="734"/>
      <c r="U74" s="734"/>
      <c r="V74" s="734"/>
      <c r="W74" s="734"/>
    </row>
    <row r="75" spans="1:23" s="47" customFormat="1" ht="12.75">
      <c r="A75" s="51">
        <v>25</v>
      </c>
      <c r="B75" s="52">
        <v>8</v>
      </c>
      <c r="C75" s="52" t="s">
        <v>80</v>
      </c>
      <c r="D75" s="53" t="s">
        <v>180</v>
      </c>
      <c r="E75" s="53" t="s">
        <v>15</v>
      </c>
      <c r="F75" s="53" t="s">
        <v>181</v>
      </c>
      <c r="G75" s="53" t="s">
        <v>181</v>
      </c>
      <c r="H75" s="53" t="s">
        <v>36</v>
      </c>
      <c r="I75" s="53">
        <v>1969</v>
      </c>
      <c r="J75" s="53" t="s">
        <v>41</v>
      </c>
      <c r="K75" s="54" t="s">
        <v>75</v>
      </c>
      <c r="L75" s="54">
        <v>5</v>
      </c>
      <c r="M75" s="55">
        <v>0.03719907407407407</v>
      </c>
      <c r="N75" s="56">
        <f t="shared" si="1"/>
        <v>0.007439814814814814</v>
      </c>
      <c r="O75" s="707">
        <v>4</v>
      </c>
      <c r="P75" s="27"/>
      <c r="Q75" s="685"/>
      <c r="R75" s="737"/>
      <c r="S75" s="685"/>
      <c r="T75" s="734"/>
      <c r="U75" s="734"/>
      <c r="V75" s="734"/>
      <c r="W75" s="734"/>
    </row>
    <row r="76" spans="1:23" s="62" customFormat="1" ht="12.75">
      <c r="A76" s="51">
        <v>26</v>
      </c>
      <c r="B76" s="58">
        <v>9</v>
      </c>
      <c r="C76" s="58" t="s">
        <v>182</v>
      </c>
      <c r="D76" s="54" t="s">
        <v>183</v>
      </c>
      <c r="E76" s="54" t="s">
        <v>15</v>
      </c>
      <c r="F76" s="53" t="s">
        <v>181</v>
      </c>
      <c r="G76" s="53" t="s">
        <v>181</v>
      </c>
      <c r="H76" s="53" t="s">
        <v>36</v>
      </c>
      <c r="I76" s="54">
        <v>1965</v>
      </c>
      <c r="J76" s="53" t="s">
        <v>42</v>
      </c>
      <c r="K76" s="54" t="s">
        <v>75</v>
      </c>
      <c r="L76" s="54">
        <v>5</v>
      </c>
      <c r="M76" s="55">
        <v>0.03719907407407407</v>
      </c>
      <c r="N76" s="56">
        <f t="shared" si="1"/>
        <v>0.007439814814814814</v>
      </c>
      <c r="O76" s="707">
        <v>3</v>
      </c>
      <c r="P76" s="27"/>
      <c r="Q76" s="685"/>
      <c r="R76" s="737"/>
      <c r="S76" s="685"/>
      <c r="T76" s="737"/>
      <c r="U76" s="728"/>
      <c r="V76" s="737"/>
      <c r="W76" s="735"/>
    </row>
    <row r="77" spans="1:23" s="62" customFormat="1" ht="13.5" thickBot="1">
      <c r="A77" s="130">
        <v>27</v>
      </c>
      <c r="B77" s="131">
        <v>103</v>
      </c>
      <c r="C77" s="131" t="s">
        <v>211</v>
      </c>
      <c r="D77" s="132" t="s">
        <v>221</v>
      </c>
      <c r="E77" s="132" t="s">
        <v>15</v>
      </c>
      <c r="F77" s="132" t="s">
        <v>15</v>
      </c>
      <c r="G77" s="132" t="s">
        <v>228</v>
      </c>
      <c r="H77" s="132" t="s">
        <v>16</v>
      </c>
      <c r="I77" s="132">
        <v>2004</v>
      </c>
      <c r="J77" s="132" t="s">
        <v>17</v>
      </c>
      <c r="K77" s="132" t="s">
        <v>75</v>
      </c>
      <c r="L77" s="132">
        <v>5</v>
      </c>
      <c r="M77" s="133">
        <v>0.0434375</v>
      </c>
      <c r="N77" s="134">
        <f t="shared" si="1"/>
        <v>0.008687499999999999</v>
      </c>
      <c r="O77" s="746">
        <v>10</v>
      </c>
      <c r="P77" s="27"/>
      <c r="Q77" s="733"/>
      <c r="R77" s="734"/>
      <c r="S77" s="733"/>
      <c r="T77" s="737"/>
      <c r="U77" s="728"/>
      <c r="V77" s="737"/>
      <c r="W77" s="735"/>
    </row>
    <row r="78" spans="1:23" s="47" customFormat="1" ht="13.5" thickBot="1">
      <c r="A78" s="4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1">
        <f>SUM(L51:L77)</f>
        <v>135</v>
      </c>
      <c r="M78" s="42">
        <f>SUM(M51:M77)</f>
        <v>0.8486111111111112</v>
      </c>
      <c r="N78" s="43">
        <f>M78/L78</f>
        <v>0.006286008230452675</v>
      </c>
      <c r="O78" s="717">
        <f>N78*5</f>
        <v>0.031430041152263374</v>
      </c>
      <c r="P78" s="27"/>
      <c r="Q78" s="738"/>
      <c r="R78" s="739"/>
      <c r="S78" s="733"/>
      <c r="T78" s="734"/>
      <c r="U78" s="734"/>
      <c r="V78" s="734"/>
      <c r="W78" s="734"/>
    </row>
    <row r="79" spans="1:23" s="86" customFormat="1" ht="13.5" thickBot="1">
      <c r="A79" s="85" t="s">
        <v>223</v>
      </c>
      <c r="M79" s="87"/>
      <c r="N79" s="83"/>
      <c r="O79" s="83"/>
      <c r="P79" s="686"/>
      <c r="Q79" s="747"/>
      <c r="R79" s="741"/>
      <c r="S79" s="740"/>
      <c r="T79" s="741"/>
      <c r="U79" s="741"/>
      <c r="V79" s="741"/>
      <c r="W79" s="741"/>
    </row>
    <row r="80" spans="1:23" s="86" customFormat="1" ht="35.25" thickBot="1">
      <c r="A80" s="88" t="s">
        <v>50</v>
      </c>
      <c r="B80" s="89" t="s">
        <v>0</v>
      </c>
      <c r="C80" s="89" t="s">
        <v>1</v>
      </c>
      <c r="D80" s="89" t="s">
        <v>2</v>
      </c>
      <c r="E80" s="89" t="s">
        <v>3</v>
      </c>
      <c r="F80" s="89" t="s">
        <v>4</v>
      </c>
      <c r="G80" s="89" t="s">
        <v>5</v>
      </c>
      <c r="H80" s="89" t="s">
        <v>6</v>
      </c>
      <c r="I80" s="89" t="s">
        <v>7</v>
      </c>
      <c r="J80" s="89" t="s">
        <v>8</v>
      </c>
      <c r="K80" s="89" t="s">
        <v>9</v>
      </c>
      <c r="L80" s="89" t="s">
        <v>10</v>
      </c>
      <c r="M80" s="89" t="s">
        <v>11</v>
      </c>
      <c r="N80" s="90" t="s">
        <v>12</v>
      </c>
      <c r="O80" s="718" t="s">
        <v>13</v>
      </c>
      <c r="P80" s="27"/>
      <c r="Q80" s="740"/>
      <c r="R80" s="741"/>
      <c r="S80" s="740"/>
      <c r="T80" s="741"/>
      <c r="U80" s="741"/>
      <c r="V80" s="741"/>
      <c r="W80" s="741"/>
    </row>
    <row r="81" spans="1:23" s="86" customFormat="1" ht="12.75">
      <c r="A81" s="92">
        <v>1</v>
      </c>
      <c r="B81" s="93">
        <v>95</v>
      </c>
      <c r="C81" s="93" t="s">
        <v>109</v>
      </c>
      <c r="D81" s="94" t="s">
        <v>217</v>
      </c>
      <c r="E81" s="94" t="s">
        <v>15</v>
      </c>
      <c r="F81" s="94" t="s">
        <v>15</v>
      </c>
      <c r="G81" s="94" t="s">
        <v>228</v>
      </c>
      <c r="H81" s="94" t="s">
        <v>16</v>
      </c>
      <c r="I81" s="94">
        <v>2001</v>
      </c>
      <c r="J81" s="94" t="s">
        <v>206</v>
      </c>
      <c r="K81" s="94" t="s">
        <v>88</v>
      </c>
      <c r="L81" s="94">
        <v>2</v>
      </c>
      <c r="M81" s="95">
        <v>0.005648148148148147</v>
      </c>
      <c r="N81" s="96">
        <f aca="true" t="shared" si="2" ref="N81:N91">M81/L81</f>
        <v>0.0028240740740740735</v>
      </c>
      <c r="O81" s="719">
        <v>1</v>
      </c>
      <c r="P81" s="27"/>
      <c r="Q81" s="740"/>
      <c r="R81" s="742"/>
      <c r="S81" s="740"/>
      <c r="T81" s="727"/>
      <c r="U81" s="727"/>
      <c r="V81" s="743"/>
      <c r="W81" s="741"/>
    </row>
    <row r="82" spans="1:23" s="104" customFormat="1" ht="12.75">
      <c r="A82" s="98">
        <v>2</v>
      </c>
      <c r="B82" s="99">
        <v>81</v>
      </c>
      <c r="C82" s="99" t="s">
        <v>207</v>
      </c>
      <c r="D82" s="100" t="s">
        <v>179</v>
      </c>
      <c r="E82" s="100" t="s">
        <v>15</v>
      </c>
      <c r="F82" s="100" t="s">
        <v>143</v>
      </c>
      <c r="G82" s="100" t="s">
        <v>140</v>
      </c>
      <c r="H82" s="100" t="s">
        <v>16</v>
      </c>
      <c r="I82" s="100">
        <v>2004</v>
      </c>
      <c r="J82" s="100" t="s">
        <v>206</v>
      </c>
      <c r="K82" s="100" t="s">
        <v>88</v>
      </c>
      <c r="L82" s="100">
        <v>2</v>
      </c>
      <c r="M82" s="101">
        <v>0.005659722222222224</v>
      </c>
      <c r="N82" s="102">
        <f t="shared" si="2"/>
        <v>0.002829861111111112</v>
      </c>
      <c r="O82" s="720">
        <v>2</v>
      </c>
      <c r="P82" s="27"/>
      <c r="Q82" s="740"/>
      <c r="R82" s="742"/>
      <c r="S82" s="740"/>
      <c r="T82" s="727"/>
      <c r="U82" s="727"/>
      <c r="V82" s="743"/>
      <c r="W82" s="742"/>
    </row>
    <row r="83" spans="1:23" s="104" customFormat="1" ht="12.75">
      <c r="A83" s="98">
        <v>3</v>
      </c>
      <c r="B83" s="105">
        <v>2</v>
      </c>
      <c r="C83" s="105" t="s">
        <v>160</v>
      </c>
      <c r="D83" s="106" t="s">
        <v>110</v>
      </c>
      <c r="E83" s="100" t="s">
        <v>15</v>
      </c>
      <c r="F83" s="106" t="s">
        <v>111</v>
      </c>
      <c r="G83" s="106" t="s">
        <v>111</v>
      </c>
      <c r="H83" s="100" t="s">
        <v>16</v>
      </c>
      <c r="I83" s="106">
        <v>2003</v>
      </c>
      <c r="J83" s="100" t="s">
        <v>206</v>
      </c>
      <c r="K83" s="100" t="s">
        <v>88</v>
      </c>
      <c r="L83" s="100">
        <v>2</v>
      </c>
      <c r="M83" s="107">
        <v>0.005868055555555555</v>
      </c>
      <c r="N83" s="102">
        <f t="shared" si="2"/>
        <v>0.0029340277777777776</v>
      </c>
      <c r="O83" s="721">
        <v>3</v>
      </c>
      <c r="P83" s="27"/>
      <c r="Q83" s="740"/>
      <c r="R83" s="741"/>
      <c r="S83" s="740"/>
      <c r="T83" s="727"/>
      <c r="U83" s="727"/>
      <c r="V83" s="727"/>
      <c r="W83" s="742"/>
    </row>
    <row r="84" spans="1:23" s="104" customFormat="1" ht="12.75">
      <c r="A84" s="98">
        <v>4</v>
      </c>
      <c r="B84" s="105">
        <v>82</v>
      </c>
      <c r="C84" s="105" t="s">
        <v>208</v>
      </c>
      <c r="D84" s="106" t="s">
        <v>179</v>
      </c>
      <c r="E84" s="100" t="s">
        <v>15</v>
      </c>
      <c r="F84" s="106" t="s">
        <v>143</v>
      </c>
      <c r="G84" s="106" t="s">
        <v>140</v>
      </c>
      <c r="H84" s="100" t="s">
        <v>16</v>
      </c>
      <c r="I84" s="106">
        <v>2008</v>
      </c>
      <c r="J84" s="100" t="s">
        <v>206</v>
      </c>
      <c r="K84" s="100" t="s">
        <v>88</v>
      </c>
      <c r="L84" s="100">
        <v>2</v>
      </c>
      <c r="M84" s="107">
        <v>0.006562500000000001</v>
      </c>
      <c r="N84" s="102">
        <f t="shared" si="2"/>
        <v>0.0032812500000000003</v>
      </c>
      <c r="O84" s="721">
        <v>4</v>
      </c>
      <c r="P84" s="27"/>
      <c r="Q84" s="740"/>
      <c r="R84" s="742"/>
      <c r="S84" s="740"/>
      <c r="T84" s="727"/>
      <c r="U84" s="727"/>
      <c r="V84" s="743"/>
      <c r="W84" s="742"/>
    </row>
    <row r="85" spans="1:23" s="104" customFormat="1" ht="12.75">
      <c r="A85" s="98">
        <v>5</v>
      </c>
      <c r="B85" s="105">
        <v>100</v>
      </c>
      <c r="C85" s="105" t="s">
        <v>55</v>
      </c>
      <c r="D85" s="106" t="s">
        <v>93</v>
      </c>
      <c r="E85" s="100" t="s">
        <v>15</v>
      </c>
      <c r="F85" s="106" t="s">
        <v>15</v>
      </c>
      <c r="G85" s="106" t="s">
        <v>228</v>
      </c>
      <c r="H85" s="100" t="s">
        <v>16</v>
      </c>
      <c r="I85" s="106">
        <v>2002</v>
      </c>
      <c r="J85" s="100" t="s">
        <v>206</v>
      </c>
      <c r="K85" s="100" t="s">
        <v>88</v>
      </c>
      <c r="L85" s="100">
        <v>2</v>
      </c>
      <c r="M85" s="107">
        <v>0.006655092592592596</v>
      </c>
      <c r="N85" s="102">
        <f t="shared" si="2"/>
        <v>0.003327546296296298</v>
      </c>
      <c r="O85" s="721">
        <v>5</v>
      </c>
      <c r="P85" s="27"/>
      <c r="Q85" s="740"/>
      <c r="R85" s="742"/>
      <c r="S85" s="740"/>
      <c r="T85" s="727"/>
      <c r="U85" s="727"/>
      <c r="V85" s="743"/>
      <c r="W85" s="742"/>
    </row>
    <row r="86" spans="1:23" s="104" customFormat="1" ht="12.75">
      <c r="A86" s="98">
        <v>6</v>
      </c>
      <c r="B86" s="105">
        <v>97</v>
      </c>
      <c r="C86" s="105" t="s">
        <v>90</v>
      </c>
      <c r="D86" s="106" t="s">
        <v>230</v>
      </c>
      <c r="E86" s="100" t="s">
        <v>15</v>
      </c>
      <c r="F86" s="106" t="s">
        <v>15</v>
      </c>
      <c r="G86" s="106" t="s">
        <v>228</v>
      </c>
      <c r="H86" s="100" t="s">
        <v>16</v>
      </c>
      <c r="I86" s="106">
        <v>2002</v>
      </c>
      <c r="J86" s="100" t="s">
        <v>206</v>
      </c>
      <c r="K86" s="100" t="s">
        <v>88</v>
      </c>
      <c r="L86" s="100">
        <v>2</v>
      </c>
      <c r="M86" s="107">
        <v>0.007673611111111112</v>
      </c>
      <c r="N86" s="102">
        <f t="shared" si="2"/>
        <v>0.003836805555555556</v>
      </c>
      <c r="O86" s="721">
        <v>6</v>
      </c>
      <c r="P86" s="27"/>
      <c r="Q86" s="740"/>
      <c r="R86" s="742"/>
      <c r="S86" s="740"/>
      <c r="T86" s="727"/>
      <c r="U86" s="727"/>
      <c r="V86" s="743"/>
      <c r="W86" s="742"/>
    </row>
    <row r="87" spans="1:23" s="104" customFormat="1" ht="12.75">
      <c r="A87" s="98">
        <v>7</v>
      </c>
      <c r="B87" s="105">
        <v>114</v>
      </c>
      <c r="C87" s="105" t="s">
        <v>121</v>
      </c>
      <c r="D87" s="106" t="s">
        <v>209</v>
      </c>
      <c r="E87" s="100" t="s">
        <v>15</v>
      </c>
      <c r="F87" s="106" t="s">
        <v>210</v>
      </c>
      <c r="G87" s="106" t="s">
        <v>210</v>
      </c>
      <c r="H87" s="100" t="s">
        <v>16</v>
      </c>
      <c r="I87" s="106">
        <v>2002</v>
      </c>
      <c r="J87" s="100" t="s">
        <v>206</v>
      </c>
      <c r="K87" s="100" t="s">
        <v>88</v>
      </c>
      <c r="L87" s="100">
        <v>2</v>
      </c>
      <c r="M87" s="107">
        <v>0.007708333333333333</v>
      </c>
      <c r="N87" s="102">
        <f t="shared" si="2"/>
        <v>0.0038541666666666663</v>
      </c>
      <c r="O87" s="721">
        <v>7</v>
      </c>
      <c r="P87" s="27"/>
      <c r="Q87" s="740"/>
      <c r="R87" s="742"/>
      <c r="S87" s="740"/>
      <c r="T87" s="727"/>
      <c r="U87" s="727"/>
      <c r="V87" s="743"/>
      <c r="W87" s="742"/>
    </row>
    <row r="88" spans="1:23" s="104" customFormat="1" ht="12.75">
      <c r="A88" s="98">
        <v>8</v>
      </c>
      <c r="B88" s="105">
        <v>91</v>
      </c>
      <c r="C88" s="105" t="s">
        <v>109</v>
      </c>
      <c r="D88" s="106" t="s">
        <v>213</v>
      </c>
      <c r="E88" s="100" t="s">
        <v>15</v>
      </c>
      <c r="F88" s="106" t="s">
        <v>15</v>
      </c>
      <c r="G88" s="106" t="s">
        <v>228</v>
      </c>
      <c r="H88" s="100" t="s">
        <v>16</v>
      </c>
      <c r="I88" s="106">
        <v>2004</v>
      </c>
      <c r="J88" s="100" t="s">
        <v>206</v>
      </c>
      <c r="K88" s="100" t="s">
        <v>88</v>
      </c>
      <c r="L88" s="100">
        <v>2</v>
      </c>
      <c r="M88" s="107">
        <v>0.008738425925925929</v>
      </c>
      <c r="N88" s="102">
        <f t="shared" si="2"/>
        <v>0.0043692129629629645</v>
      </c>
      <c r="O88" s="721">
        <v>8</v>
      </c>
      <c r="P88" s="27"/>
      <c r="Q88" s="740"/>
      <c r="R88" s="742"/>
      <c r="S88" s="740"/>
      <c r="T88" s="727"/>
      <c r="U88" s="727"/>
      <c r="V88" s="743"/>
      <c r="W88" s="742"/>
    </row>
    <row r="89" spans="1:23" s="104" customFormat="1" ht="12.75">
      <c r="A89" s="98">
        <v>9</v>
      </c>
      <c r="B89" s="105">
        <v>112</v>
      </c>
      <c r="C89" s="105" t="s">
        <v>211</v>
      </c>
      <c r="D89" s="106" t="s">
        <v>222</v>
      </c>
      <c r="E89" s="100" t="s">
        <v>15</v>
      </c>
      <c r="F89" s="106" t="s">
        <v>15</v>
      </c>
      <c r="G89" s="106" t="s">
        <v>228</v>
      </c>
      <c r="H89" s="100" t="s">
        <v>16</v>
      </c>
      <c r="I89" s="106">
        <v>2002</v>
      </c>
      <c r="J89" s="100" t="s">
        <v>206</v>
      </c>
      <c r="K89" s="100" t="s">
        <v>88</v>
      </c>
      <c r="L89" s="100">
        <v>2</v>
      </c>
      <c r="M89" s="107">
        <v>0.009606481481481481</v>
      </c>
      <c r="N89" s="102">
        <f t="shared" si="2"/>
        <v>0.004803240740740741</v>
      </c>
      <c r="O89" s="721">
        <v>9</v>
      </c>
      <c r="P89" s="27"/>
      <c r="Q89" s="740"/>
      <c r="R89" s="742"/>
      <c r="S89" s="740"/>
      <c r="T89" s="727"/>
      <c r="U89" s="727"/>
      <c r="V89" s="743"/>
      <c r="W89" s="742"/>
    </row>
    <row r="90" spans="1:23" s="104" customFormat="1" ht="13.5" thickBot="1">
      <c r="A90" s="109">
        <v>10</v>
      </c>
      <c r="B90" s="110">
        <v>96</v>
      </c>
      <c r="C90" s="110" t="s">
        <v>218</v>
      </c>
      <c r="D90" s="111" t="s">
        <v>219</v>
      </c>
      <c r="E90" s="111" t="s">
        <v>15</v>
      </c>
      <c r="F90" s="111" t="s">
        <v>15</v>
      </c>
      <c r="G90" s="111" t="s">
        <v>228</v>
      </c>
      <c r="H90" s="111" t="s">
        <v>16</v>
      </c>
      <c r="I90" s="111">
        <v>2001</v>
      </c>
      <c r="J90" s="111" t="s">
        <v>206</v>
      </c>
      <c r="K90" s="111" t="s">
        <v>88</v>
      </c>
      <c r="L90" s="111">
        <v>2</v>
      </c>
      <c r="M90" s="112">
        <v>0.011203703703703704</v>
      </c>
      <c r="N90" s="113">
        <f t="shared" si="2"/>
        <v>0.005601851851851852</v>
      </c>
      <c r="O90" s="722">
        <v>10</v>
      </c>
      <c r="P90" s="27"/>
      <c r="Q90" s="740"/>
      <c r="R90" s="742"/>
      <c r="S90" s="740"/>
      <c r="T90" s="727"/>
      <c r="U90" s="727"/>
      <c r="V90" s="743"/>
      <c r="W90" s="742"/>
    </row>
    <row r="91" spans="1:23" s="104" customFormat="1" ht="13.5" thickBot="1">
      <c r="A91" s="115"/>
      <c r="L91" s="116">
        <f>SUM(L81:L90)</f>
        <v>20</v>
      </c>
      <c r="M91" s="117">
        <f>SUM(M81:M90)</f>
        <v>0.07532407407407407</v>
      </c>
      <c r="N91" s="118">
        <f t="shared" si="2"/>
        <v>0.0037662037037037035</v>
      </c>
      <c r="O91" s="723">
        <f>N91*2</f>
        <v>0.007532407407407407</v>
      </c>
      <c r="P91" s="742"/>
      <c r="Q91" s="744"/>
      <c r="R91" s="745"/>
      <c r="S91" s="740"/>
      <c r="T91" s="742"/>
      <c r="U91" s="742"/>
      <c r="V91" s="742"/>
      <c r="W91" s="742"/>
    </row>
    <row r="92" spans="1:18" ht="12.75">
      <c r="A92" s="8" t="s">
        <v>46</v>
      </c>
      <c r="M92" s="78"/>
      <c r="R92" s="739"/>
    </row>
    <row r="93" spans="1:2" ht="12.75">
      <c r="A93" s="9" t="s">
        <v>252</v>
      </c>
      <c r="B93" s="10"/>
    </row>
    <row r="94" ht="12.75">
      <c r="A94" s="9" t="s">
        <v>251</v>
      </c>
    </row>
    <row r="95" spans="1:14" ht="12.75">
      <c r="A95" s="9" t="s">
        <v>47</v>
      </c>
      <c r="B95" s="10"/>
      <c r="N95" s="11"/>
    </row>
    <row r="96" spans="1:14" ht="12.75">
      <c r="A96" s="12" t="s">
        <v>225</v>
      </c>
      <c r="B96" s="13"/>
      <c r="N96" s="11"/>
    </row>
    <row r="97" spans="1:2" ht="12.75">
      <c r="A97" s="9" t="s">
        <v>253</v>
      </c>
      <c r="B97" s="10"/>
    </row>
    <row r="98" spans="1:2" ht="12.75">
      <c r="A98" s="9" t="s">
        <v>254</v>
      </c>
      <c r="B98" s="10"/>
    </row>
    <row r="99" ht="12.75">
      <c r="A99" s="39" t="s">
        <v>255</v>
      </c>
    </row>
    <row r="100" ht="12.75">
      <c r="A100" s="39" t="s">
        <v>256</v>
      </c>
    </row>
    <row r="103" ht="12.75">
      <c r="M103" s="11"/>
    </row>
    <row r="104" ht="12.75">
      <c r="M104" s="11"/>
    </row>
    <row r="105" ht="12.75">
      <c r="M105" s="11"/>
    </row>
    <row r="106" ht="12.75">
      <c r="M106" s="1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8"/>
  <sheetViews>
    <sheetView zoomScalePageLayoutView="0" workbookViewId="0" topLeftCell="A82">
      <selection activeCell="A106" sqref="A106"/>
    </sheetView>
  </sheetViews>
  <sheetFormatPr defaultColWidth="9.140625" defaultRowHeight="12.75"/>
  <cols>
    <col min="1" max="1" width="5.140625" style="2" customWidth="1"/>
    <col min="2" max="2" width="8.421875" style="2" customWidth="1"/>
    <col min="3" max="3" width="14.421875" style="2" customWidth="1"/>
    <col min="4" max="4" width="17.00390625" style="2" customWidth="1"/>
    <col min="5" max="5" width="12.00390625" style="2" hidden="1" customWidth="1"/>
    <col min="6" max="6" width="16.421875" style="2" customWidth="1"/>
    <col min="7" max="7" width="30.7109375" style="2" customWidth="1"/>
    <col min="8" max="8" width="7.140625" style="2" customWidth="1"/>
    <col min="9" max="9" width="9.421875" style="2" customWidth="1"/>
    <col min="10" max="10" width="7.28125" style="2" customWidth="1"/>
    <col min="11" max="11" width="8.57421875" style="2" customWidth="1"/>
    <col min="12" max="12" width="7.28125" style="2" customWidth="1"/>
    <col min="13" max="13" width="10.8515625" style="2" customWidth="1"/>
    <col min="14" max="14" width="10.00390625" style="2" hidden="1" customWidth="1"/>
    <col min="15" max="15" width="8.00390625" style="2" customWidth="1"/>
    <col min="16" max="16384" width="9.140625" style="2" customWidth="1"/>
  </cols>
  <sheetData>
    <row r="1" ht="12.75">
      <c r="A1" s="1" t="s">
        <v>453</v>
      </c>
    </row>
    <row r="2" ht="12.75">
      <c r="A2" s="1" t="s">
        <v>454</v>
      </c>
    </row>
    <row r="3" ht="12.75">
      <c r="A3" s="1" t="s">
        <v>84</v>
      </c>
    </row>
    <row r="4" ht="12.75">
      <c r="A4" s="1"/>
    </row>
    <row r="5" ht="13.5" thickBot="1">
      <c r="A5" s="1" t="s">
        <v>85</v>
      </c>
    </row>
    <row r="6" spans="1:15" s="7" customFormat="1" ht="34.5">
      <c r="A6" s="3" t="s">
        <v>50</v>
      </c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5" t="s">
        <v>12</v>
      </c>
      <c r="O6" s="6" t="s">
        <v>13</v>
      </c>
    </row>
    <row r="7" spans="1:15" s="19" customFormat="1" ht="12" customHeight="1">
      <c r="A7" s="20">
        <v>1</v>
      </c>
      <c r="B7" s="21">
        <v>80</v>
      </c>
      <c r="C7" s="21" t="s">
        <v>14</v>
      </c>
      <c r="D7" s="22" t="s">
        <v>455</v>
      </c>
      <c r="E7" s="22" t="s">
        <v>15</v>
      </c>
      <c r="F7" s="22" t="s">
        <v>22</v>
      </c>
      <c r="G7" s="22" t="s">
        <v>96</v>
      </c>
      <c r="H7" s="22" t="s">
        <v>16</v>
      </c>
      <c r="I7" s="22">
        <v>1972</v>
      </c>
      <c r="J7" s="22" t="s">
        <v>21</v>
      </c>
      <c r="K7" s="22" t="s">
        <v>18</v>
      </c>
      <c r="L7" s="22">
        <v>10</v>
      </c>
      <c r="M7" s="23">
        <v>0.02614583333333333</v>
      </c>
      <c r="N7" s="24">
        <f aca="true" t="shared" si="0" ref="N7:N53">M7/10</f>
        <v>0.002614583333333333</v>
      </c>
      <c r="O7" s="25">
        <v>1</v>
      </c>
    </row>
    <row r="8" spans="1:15" s="19" customFormat="1" ht="12" customHeight="1">
      <c r="A8" s="20">
        <v>2</v>
      </c>
      <c r="B8" s="21">
        <v>60</v>
      </c>
      <c r="C8" s="21" t="s">
        <v>59</v>
      </c>
      <c r="D8" s="22" t="s">
        <v>19</v>
      </c>
      <c r="E8" s="22" t="s">
        <v>15</v>
      </c>
      <c r="F8" s="22" t="s">
        <v>20</v>
      </c>
      <c r="G8" s="22" t="s">
        <v>20</v>
      </c>
      <c r="H8" s="22" t="s">
        <v>16</v>
      </c>
      <c r="I8" s="22">
        <v>1982</v>
      </c>
      <c r="J8" s="22" t="s">
        <v>21</v>
      </c>
      <c r="K8" s="22" t="s">
        <v>18</v>
      </c>
      <c r="L8" s="22">
        <v>10</v>
      </c>
      <c r="M8" s="23">
        <v>0.02646990740740741</v>
      </c>
      <c r="N8" s="24">
        <f t="shared" si="0"/>
        <v>0.002646990740740741</v>
      </c>
      <c r="O8" s="25">
        <v>2</v>
      </c>
    </row>
    <row r="9" spans="1:15" s="19" customFormat="1" ht="12" customHeight="1">
      <c r="A9" s="20">
        <v>3</v>
      </c>
      <c r="B9" s="21">
        <v>69</v>
      </c>
      <c r="C9" s="21" t="s">
        <v>24</v>
      </c>
      <c r="D9" s="22" t="s">
        <v>48</v>
      </c>
      <c r="E9" s="22" t="s">
        <v>15</v>
      </c>
      <c r="F9" s="22" t="s">
        <v>15</v>
      </c>
      <c r="G9" s="22" t="s">
        <v>166</v>
      </c>
      <c r="H9" s="22" t="s">
        <v>16</v>
      </c>
      <c r="I9" s="22">
        <v>1982</v>
      </c>
      <c r="J9" s="22" t="s">
        <v>21</v>
      </c>
      <c r="K9" s="22" t="s">
        <v>18</v>
      </c>
      <c r="L9" s="22">
        <v>10</v>
      </c>
      <c r="M9" s="23">
        <v>0.026504629629629628</v>
      </c>
      <c r="N9" s="24">
        <f t="shared" si="0"/>
        <v>0.002650462962962963</v>
      </c>
      <c r="O9" s="25">
        <v>3</v>
      </c>
    </row>
    <row r="10" spans="1:15" s="19" customFormat="1" ht="12" customHeight="1">
      <c r="A10" s="20">
        <v>4</v>
      </c>
      <c r="B10" s="21">
        <v>3</v>
      </c>
      <c r="C10" s="21" t="s">
        <v>14</v>
      </c>
      <c r="D10" s="22" t="s">
        <v>67</v>
      </c>
      <c r="E10" s="22" t="s">
        <v>15</v>
      </c>
      <c r="F10" s="22" t="s">
        <v>68</v>
      </c>
      <c r="G10" s="22" t="s">
        <v>83</v>
      </c>
      <c r="H10" s="22" t="s">
        <v>16</v>
      </c>
      <c r="I10" s="22">
        <v>1984</v>
      </c>
      <c r="J10" s="22" t="s">
        <v>21</v>
      </c>
      <c r="K10" s="22" t="s">
        <v>18</v>
      </c>
      <c r="L10" s="22">
        <v>10</v>
      </c>
      <c r="M10" s="23">
        <v>0.02652777777777778</v>
      </c>
      <c r="N10" s="24">
        <f t="shared" si="0"/>
        <v>0.0026527777777777778</v>
      </c>
      <c r="O10" s="25">
        <v>4</v>
      </c>
    </row>
    <row r="11" spans="1:15" s="60" customFormat="1" ht="12" customHeight="1">
      <c r="A11" s="20">
        <v>5</v>
      </c>
      <c r="B11" s="21">
        <v>64</v>
      </c>
      <c r="C11" s="21" t="s">
        <v>71</v>
      </c>
      <c r="D11" s="22" t="s">
        <v>72</v>
      </c>
      <c r="E11" s="22" t="s">
        <v>15</v>
      </c>
      <c r="F11" s="22" t="s">
        <v>15</v>
      </c>
      <c r="G11" s="22" t="s">
        <v>15</v>
      </c>
      <c r="H11" s="22" t="s">
        <v>16</v>
      </c>
      <c r="I11" s="22">
        <v>1999</v>
      </c>
      <c r="J11" s="22" t="s">
        <v>17</v>
      </c>
      <c r="K11" s="22" t="s">
        <v>18</v>
      </c>
      <c r="L11" s="22">
        <v>10</v>
      </c>
      <c r="M11" s="23">
        <v>0.027395833333333338</v>
      </c>
      <c r="N11" s="24">
        <f t="shared" si="0"/>
        <v>0.002739583333333334</v>
      </c>
      <c r="O11" s="25">
        <v>1</v>
      </c>
    </row>
    <row r="12" spans="1:15" s="26" customFormat="1" ht="12" customHeight="1">
      <c r="A12" s="20">
        <v>6</v>
      </c>
      <c r="B12" s="21">
        <v>62</v>
      </c>
      <c r="C12" s="21" t="s">
        <v>24</v>
      </c>
      <c r="D12" s="22" t="s">
        <v>61</v>
      </c>
      <c r="E12" s="22" t="s">
        <v>15</v>
      </c>
      <c r="F12" s="22" t="s">
        <v>62</v>
      </c>
      <c r="G12" s="22" t="s">
        <v>62</v>
      </c>
      <c r="H12" s="22" t="s">
        <v>16</v>
      </c>
      <c r="I12" s="22">
        <v>1981</v>
      </c>
      <c r="J12" s="22" t="s">
        <v>21</v>
      </c>
      <c r="K12" s="22" t="s">
        <v>18</v>
      </c>
      <c r="L12" s="22">
        <v>10</v>
      </c>
      <c r="M12" s="23">
        <v>0.027650462962962963</v>
      </c>
      <c r="N12" s="24">
        <f t="shared" si="0"/>
        <v>0.0027650462962962963</v>
      </c>
      <c r="O12" s="25">
        <v>5</v>
      </c>
    </row>
    <row r="13" spans="1:15" s="19" customFormat="1" ht="12" customHeight="1">
      <c r="A13" s="20">
        <v>7</v>
      </c>
      <c r="B13" s="21">
        <v>22</v>
      </c>
      <c r="C13" s="21" t="s">
        <v>73</v>
      </c>
      <c r="D13" s="22" t="s">
        <v>74</v>
      </c>
      <c r="E13" s="22" t="s">
        <v>15</v>
      </c>
      <c r="F13" s="22" t="s">
        <v>15</v>
      </c>
      <c r="G13" s="22" t="s">
        <v>15</v>
      </c>
      <c r="H13" s="22" t="s">
        <v>16</v>
      </c>
      <c r="I13" s="22">
        <v>1991</v>
      </c>
      <c r="J13" s="22" t="s">
        <v>17</v>
      </c>
      <c r="K13" s="22" t="s">
        <v>18</v>
      </c>
      <c r="L13" s="22">
        <v>10</v>
      </c>
      <c r="M13" s="23">
        <v>0.02784722222222222</v>
      </c>
      <c r="N13" s="24">
        <f t="shared" si="0"/>
        <v>0.0027847222222222223</v>
      </c>
      <c r="O13" s="25">
        <v>2</v>
      </c>
    </row>
    <row r="14" spans="1:15" s="27" customFormat="1" ht="12" customHeight="1">
      <c r="A14" s="20">
        <v>8</v>
      </c>
      <c r="B14" s="21">
        <v>30</v>
      </c>
      <c r="C14" s="21" t="s">
        <v>56</v>
      </c>
      <c r="D14" s="22" t="s">
        <v>64</v>
      </c>
      <c r="E14" s="22" t="s">
        <v>15</v>
      </c>
      <c r="F14" s="22" t="s">
        <v>65</v>
      </c>
      <c r="G14" s="22" t="s">
        <v>65</v>
      </c>
      <c r="H14" s="22" t="s">
        <v>16</v>
      </c>
      <c r="I14" s="22">
        <v>1972</v>
      </c>
      <c r="J14" s="22" t="s">
        <v>23</v>
      </c>
      <c r="K14" s="22" t="s">
        <v>18</v>
      </c>
      <c r="L14" s="22">
        <v>10</v>
      </c>
      <c r="M14" s="23">
        <v>0.028310185185185185</v>
      </c>
      <c r="N14" s="24">
        <f t="shared" si="0"/>
        <v>0.0028310185185185183</v>
      </c>
      <c r="O14" s="25">
        <v>1</v>
      </c>
    </row>
    <row r="15" spans="1:15" s="19" customFormat="1" ht="12" customHeight="1">
      <c r="A15" s="20">
        <v>9</v>
      </c>
      <c r="B15" s="21">
        <v>70</v>
      </c>
      <c r="C15" s="21" t="s">
        <v>109</v>
      </c>
      <c r="D15" s="22" t="s">
        <v>110</v>
      </c>
      <c r="E15" s="22" t="s">
        <v>15</v>
      </c>
      <c r="F15" s="22" t="s">
        <v>111</v>
      </c>
      <c r="G15" s="22" t="s">
        <v>111</v>
      </c>
      <c r="H15" s="22" t="s">
        <v>16</v>
      </c>
      <c r="I15" s="22">
        <v>1994</v>
      </c>
      <c r="J15" s="22" t="s">
        <v>17</v>
      </c>
      <c r="K15" s="22" t="s">
        <v>18</v>
      </c>
      <c r="L15" s="22">
        <v>10</v>
      </c>
      <c r="M15" s="23">
        <v>0.028599537037037034</v>
      </c>
      <c r="N15" s="24">
        <f t="shared" si="0"/>
        <v>0.0028599537037037035</v>
      </c>
      <c r="O15" s="25">
        <v>3</v>
      </c>
    </row>
    <row r="16" spans="1:15" s="19" customFormat="1" ht="12" customHeight="1">
      <c r="A16" s="20">
        <v>10</v>
      </c>
      <c r="B16" s="21">
        <v>78</v>
      </c>
      <c r="C16" s="21" t="s">
        <v>34</v>
      </c>
      <c r="D16" s="22" t="s">
        <v>456</v>
      </c>
      <c r="E16" s="22" t="s">
        <v>15</v>
      </c>
      <c r="F16" s="22" t="s">
        <v>457</v>
      </c>
      <c r="G16" s="22" t="s">
        <v>458</v>
      </c>
      <c r="H16" s="22" t="s">
        <v>16</v>
      </c>
      <c r="I16" s="22">
        <v>1972</v>
      </c>
      <c r="J16" s="22" t="s">
        <v>23</v>
      </c>
      <c r="K16" s="22" t="s">
        <v>18</v>
      </c>
      <c r="L16" s="22">
        <v>10</v>
      </c>
      <c r="M16" s="23">
        <v>0.028993055555555553</v>
      </c>
      <c r="N16" s="24">
        <f t="shared" si="0"/>
        <v>0.002899305555555555</v>
      </c>
      <c r="O16" s="25">
        <v>2</v>
      </c>
    </row>
    <row r="17" spans="1:15" s="19" customFormat="1" ht="12" customHeight="1">
      <c r="A17" s="20">
        <v>11</v>
      </c>
      <c r="B17" s="21">
        <v>63</v>
      </c>
      <c r="C17" s="21" t="s">
        <v>103</v>
      </c>
      <c r="D17" s="22" t="s">
        <v>116</v>
      </c>
      <c r="E17" s="22" t="s">
        <v>15</v>
      </c>
      <c r="F17" s="22" t="s">
        <v>22</v>
      </c>
      <c r="G17" s="22" t="s">
        <v>96</v>
      </c>
      <c r="H17" s="22" t="s">
        <v>16</v>
      </c>
      <c r="I17" s="22">
        <v>1976</v>
      </c>
      <c r="J17" s="22" t="s">
        <v>23</v>
      </c>
      <c r="K17" s="22" t="s">
        <v>18</v>
      </c>
      <c r="L17" s="22">
        <v>10</v>
      </c>
      <c r="M17" s="23">
        <v>0.029837962962962965</v>
      </c>
      <c r="N17" s="24">
        <f t="shared" si="0"/>
        <v>0.0029837962962962965</v>
      </c>
      <c r="O17" s="25">
        <v>3</v>
      </c>
    </row>
    <row r="18" spans="1:15" s="19" customFormat="1" ht="12" customHeight="1">
      <c r="A18" s="20">
        <v>12</v>
      </c>
      <c r="B18" s="21">
        <v>15</v>
      </c>
      <c r="C18" s="21" t="s">
        <v>124</v>
      </c>
      <c r="D18" s="22" t="s">
        <v>150</v>
      </c>
      <c r="E18" s="22" t="s">
        <v>15</v>
      </c>
      <c r="F18" s="22" t="s">
        <v>149</v>
      </c>
      <c r="G18" s="22" t="s">
        <v>107</v>
      </c>
      <c r="H18" s="22" t="s">
        <v>16</v>
      </c>
      <c r="I18" s="22">
        <v>1992</v>
      </c>
      <c r="J18" s="22" t="s">
        <v>17</v>
      </c>
      <c r="K18" s="22" t="s">
        <v>18</v>
      </c>
      <c r="L18" s="22">
        <v>10</v>
      </c>
      <c r="M18" s="23">
        <v>0.030011574074074076</v>
      </c>
      <c r="N18" s="24">
        <f t="shared" si="0"/>
        <v>0.0030011574074074077</v>
      </c>
      <c r="O18" s="25">
        <v>4</v>
      </c>
    </row>
    <row r="19" spans="1:15" s="19" customFormat="1" ht="12" customHeight="1">
      <c r="A19" s="20">
        <v>13</v>
      </c>
      <c r="B19" s="21">
        <v>13</v>
      </c>
      <c r="C19" s="21" t="s">
        <v>92</v>
      </c>
      <c r="D19" s="22" t="s">
        <v>146</v>
      </c>
      <c r="E19" s="22" t="s">
        <v>15</v>
      </c>
      <c r="F19" s="22" t="s">
        <v>147</v>
      </c>
      <c r="G19" s="22" t="s">
        <v>107</v>
      </c>
      <c r="H19" s="22" t="s">
        <v>16</v>
      </c>
      <c r="I19" s="22">
        <v>1998</v>
      </c>
      <c r="J19" s="22" t="s">
        <v>17</v>
      </c>
      <c r="K19" s="22" t="s">
        <v>18</v>
      </c>
      <c r="L19" s="22">
        <v>10</v>
      </c>
      <c r="M19" s="23">
        <v>0.03019675925925926</v>
      </c>
      <c r="N19" s="24">
        <f t="shared" si="0"/>
        <v>0.003019675925925926</v>
      </c>
      <c r="O19" s="25">
        <v>5</v>
      </c>
    </row>
    <row r="20" spans="1:15" s="19" customFormat="1" ht="12" customHeight="1">
      <c r="A20" s="20">
        <v>14</v>
      </c>
      <c r="B20" s="21">
        <v>14</v>
      </c>
      <c r="C20" s="21" t="s">
        <v>137</v>
      </c>
      <c r="D20" s="22" t="s">
        <v>148</v>
      </c>
      <c r="E20" s="22" t="s">
        <v>15</v>
      </c>
      <c r="F20" s="22" t="s">
        <v>149</v>
      </c>
      <c r="G20" s="22" t="s">
        <v>107</v>
      </c>
      <c r="H20" s="22" t="s">
        <v>16</v>
      </c>
      <c r="I20" s="22">
        <v>1968</v>
      </c>
      <c r="J20" s="22" t="s">
        <v>23</v>
      </c>
      <c r="K20" s="22" t="s">
        <v>18</v>
      </c>
      <c r="L20" s="22">
        <v>10</v>
      </c>
      <c r="M20" s="23">
        <v>0.030358796296296297</v>
      </c>
      <c r="N20" s="24">
        <f t="shared" si="0"/>
        <v>0.0030358796296296297</v>
      </c>
      <c r="O20" s="25">
        <v>4</v>
      </c>
    </row>
    <row r="21" spans="1:15" s="19" customFormat="1" ht="12" customHeight="1">
      <c r="A21" s="20">
        <v>15</v>
      </c>
      <c r="B21" s="21">
        <v>23</v>
      </c>
      <c r="C21" s="21" t="s">
        <v>233</v>
      </c>
      <c r="D21" s="22" t="s">
        <v>234</v>
      </c>
      <c r="E21" s="22" t="s">
        <v>15</v>
      </c>
      <c r="F21" s="22" t="s">
        <v>235</v>
      </c>
      <c r="G21" s="22" t="s">
        <v>236</v>
      </c>
      <c r="H21" s="22" t="s">
        <v>16</v>
      </c>
      <c r="I21" s="22">
        <v>1977</v>
      </c>
      <c r="J21" s="22" t="s">
        <v>21</v>
      </c>
      <c r="K21" s="22" t="s">
        <v>18</v>
      </c>
      <c r="L21" s="22">
        <v>10</v>
      </c>
      <c r="M21" s="23">
        <v>0.03045138888888889</v>
      </c>
      <c r="N21" s="24">
        <f t="shared" si="0"/>
        <v>0.003045138888888889</v>
      </c>
      <c r="O21" s="25">
        <v>6</v>
      </c>
    </row>
    <row r="22" spans="1:15" s="19" customFormat="1" ht="12" customHeight="1">
      <c r="A22" s="20">
        <v>16</v>
      </c>
      <c r="B22" s="21">
        <v>67</v>
      </c>
      <c r="C22" s="21" t="s">
        <v>27</v>
      </c>
      <c r="D22" s="22" t="s">
        <v>28</v>
      </c>
      <c r="E22" s="22" t="s">
        <v>15</v>
      </c>
      <c r="F22" s="22" t="s">
        <v>29</v>
      </c>
      <c r="G22" s="22" t="s">
        <v>98</v>
      </c>
      <c r="H22" s="22" t="s">
        <v>16</v>
      </c>
      <c r="I22" s="22">
        <v>1974</v>
      </c>
      <c r="J22" s="22" t="s">
        <v>23</v>
      </c>
      <c r="K22" s="22" t="s">
        <v>18</v>
      </c>
      <c r="L22" s="22">
        <v>10</v>
      </c>
      <c r="M22" s="23">
        <v>0.03053240740740741</v>
      </c>
      <c r="N22" s="24">
        <f t="shared" si="0"/>
        <v>0.003053240740740741</v>
      </c>
      <c r="O22" s="25">
        <v>5</v>
      </c>
    </row>
    <row r="23" spans="1:15" s="19" customFormat="1" ht="12" customHeight="1">
      <c r="A23" s="20">
        <v>17</v>
      </c>
      <c r="B23" s="21">
        <v>18</v>
      </c>
      <c r="C23" s="21" t="s">
        <v>24</v>
      </c>
      <c r="D23" s="22" t="s">
        <v>102</v>
      </c>
      <c r="E23" s="22" t="s">
        <v>15</v>
      </c>
      <c r="F23" s="22" t="s">
        <v>65</v>
      </c>
      <c r="G23" s="22" t="s">
        <v>153</v>
      </c>
      <c r="H23" s="22" t="s">
        <v>16</v>
      </c>
      <c r="I23" s="22">
        <v>1977</v>
      </c>
      <c r="J23" s="22" t="s">
        <v>21</v>
      </c>
      <c r="K23" s="22" t="s">
        <v>18</v>
      </c>
      <c r="L23" s="22">
        <v>10</v>
      </c>
      <c r="M23" s="23">
        <v>0.03053240740740741</v>
      </c>
      <c r="N23" s="24">
        <f t="shared" si="0"/>
        <v>0.003053240740740741</v>
      </c>
      <c r="O23" s="25">
        <v>7</v>
      </c>
    </row>
    <row r="24" spans="1:15" s="19" customFormat="1" ht="12" customHeight="1">
      <c r="A24" s="20">
        <f>A23+1</f>
        <v>18</v>
      </c>
      <c r="B24" s="21">
        <v>35</v>
      </c>
      <c r="C24" s="21" t="s">
        <v>24</v>
      </c>
      <c r="D24" s="22" t="s">
        <v>165</v>
      </c>
      <c r="E24" s="22" t="s">
        <v>15</v>
      </c>
      <c r="F24" s="22" t="s">
        <v>94</v>
      </c>
      <c r="G24" s="22" t="s">
        <v>69</v>
      </c>
      <c r="H24" s="22" t="s">
        <v>16</v>
      </c>
      <c r="I24" s="22">
        <v>1986</v>
      </c>
      <c r="J24" s="22" t="s">
        <v>21</v>
      </c>
      <c r="K24" s="22" t="s">
        <v>18</v>
      </c>
      <c r="L24" s="22">
        <v>10</v>
      </c>
      <c r="M24" s="23">
        <v>0.031053240740740742</v>
      </c>
      <c r="N24" s="24">
        <f t="shared" si="0"/>
        <v>0.003105324074074074</v>
      </c>
      <c r="O24" s="25">
        <v>8</v>
      </c>
    </row>
    <row r="25" spans="1:15" s="19" customFormat="1" ht="12" customHeight="1">
      <c r="A25" s="20">
        <v>19</v>
      </c>
      <c r="B25" s="21">
        <v>4</v>
      </c>
      <c r="C25" s="21" t="s">
        <v>137</v>
      </c>
      <c r="D25" s="22" t="s">
        <v>138</v>
      </c>
      <c r="E25" s="22" t="s">
        <v>15</v>
      </c>
      <c r="F25" s="22" t="s">
        <v>139</v>
      </c>
      <c r="G25" s="22" t="s">
        <v>140</v>
      </c>
      <c r="H25" s="22" t="s">
        <v>16</v>
      </c>
      <c r="I25" s="22">
        <v>1951</v>
      </c>
      <c r="J25" s="22" t="s">
        <v>45</v>
      </c>
      <c r="K25" s="22" t="s">
        <v>18</v>
      </c>
      <c r="L25" s="22">
        <v>10</v>
      </c>
      <c r="M25" s="23">
        <v>0.03222222222222222</v>
      </c>
      <c r="N25" s="24">
        <f t="shared" si="0"/>
        <v>0.0032222222222222222</v>
      </c>
      <c r="O25" s="25">
        <v>1</v>
      </c>
    </row>
    <row r="26" spans="1:15" s="19" customFormat="1" ht="12" customHeight="1">
      <c r="A26" s="20">
        <v>20</v>
      </c>
      <c r="B26" s="21">
        <v>28</v>
      </c>
      <c r="C26" s="21" t="s">
        <v>127</v>
      </c>
      <c r="D26" s="22" t="s">
        <v>128</v>
      </c>
      <c r="E26" s="22" t="s">
        <v>15</v>
      </c>
      <c r="F26" s="22" t="s">
        <v>129</v>
      </c>
      <c r="G26" s="22" t="s">
        <v>129</v>
      </c>
      <c r="H26" s="22" t="s">
        <v>16</v>
      </c>
      <c r="I26" s="22">
        <v>1954</v>
      </c>
      <c r="J26" s="22" t="s">
        <v>45</v>
      </c>
      <c r="K26" s="22" t="s">
        <v>18</v>
      </c>
      <c r="L26" s="22">
        <v>10</v>
      </c>
      <c r="M26" s="23">
        <v>0.03231481481481482</v>
      </c>
      <c r="N26" s="24">
        <f t="shared" si="0"/>
        <v>0.003231481481481482</v>
      </c>
      <c r="O26" s="25">
        <v>2</v>
      </c>
    </row>
    <row r="27" spans="1:15" s="60" customFormat="1" ht="12" customHeight="1">
      <c r="A27" s="20">
        <v>21</v>
      </c>
      <c r="B27" s="21">
        <v>991</v>
      </c>
      <c r="C27" s="21" t="s">
        <v>459</v>
      </c>
      <c r="D27" s="22" t="s">
        <v>460</v>
      </c>
      <c r="E27" s="22" t="s">
        <v>15</v>
      </c>
      <c r="F27" s="22" t="s">
        <v>461</v>
      </c>
      <c r="G27" s="22" t="s">
        <v>69</v>
      </c>
      <c r="H27" s="22" t="s">
        <v>16</v>
      </c>
      <c r="I27" s="22">
        <v>1982</v>
      </c>
      <c r="J27" s="22" t="s">
        <v>21</v>
      </c>
      <c r="K27" s="22" t="s">
        <v>18</v>
      </c>
      <c r="L27" s="22">
        <v>10</v>
      </c>
      <c r="M27" s="23">
        <v>0.0327662037037037</v>
      </c>
      <c r="N27" s="24">
        <f t="shared" si="0"/>
        <v>0.00327662037037037</v>
      </c>
      <c r="O27" s="25">
        <v>9</v>
      </c>
    </row>
    <row r="28" spans="1:15" s="60" customFormat="1" ht="12" customHeight="1">
      <c r="A28" s="59">
        <v>22</v>
      </c>
      <c r="B28" s="58">
        <v>48</v>
      </c>
      <c r="C28" s="58" t="s">
        <v>52</v>
      </c>
      <c r="D28" s="54" t="s">
        <v>76</v>
      </c>
      <c r="E28" s="22" t="s">
        <v>15</v>
      </c>
      <c r="F28" s="54" t="s">
        <v>63</v>
      </c>
      <c r="G28" s="54" t="s">
        <v>63</v>
      </c>
      <c r="H28" s="54" t="s">
        <v>36</v>
      </c>
      <c r="I28" s="54">
        <v>1976</v>
      </c>
      <c r="J28" s="54" t="s">
        <v>41</v>
      </c>
      <c r="K28" s="54" t="s">
        <v>18</v>
      </c>
      <c r="L28" s="54">
        <v>10</v>
      </c>
      <c r="M28" s="55">
        <v>0.03280092592592593</v>
      </c>
      <c r="N28" s="56">
        <f t="shared" si="0"/>
        <v>0.0032800925925925927</v>
      </c>
      <c r="O28" s="57">
        <v>1</v>
      </c>
    </row>
    <row r="29" spans="1:15" s="19" customFormat="1" ht="12" customHeight="1">
      <c r="A29" s="20">
        <v>23</v>
      </c>
      <c r="B29" s="21">
        <v>47</v>
      </c>
      <c r="C29" s="21" t="s">
        <v>24</v>
      </c>
      <c r="D29" s="22" t="s">
        <v>51</v>
      </c>
      <c r="E29" s="22" t="s">
        <v>15</v>
      </c>
      <c r="F29" s="22" t="s">
        <v>63</v>
      </c>
      <c r="G29" s="22" t="s">
        <v>237</v>
      </c>
      <c r="H29" s="22" t="s">
        <v>16</v>
      </c>
      <c r="I29" s="22">
        <v>1972</v>
      </c>
      <c r="J29" s="22" t="s">
        <v>23</v>
      </c>
      <c r="K29" s="22" t="s">
        <v>18</v>
      </c>
      <c r="L29" s="22">
        <v>10</v>
      </c>
      <c r="M29" s="23">
        <v>0.032824074074074075</v>
      </c>
      <c r="N29" s="24">
        <f t="shared" si="0"/>
        <v>0.0032824074074074075</v>
      </c>
      <c r="O29" s="25">
        <v>6</v>
      </c>
    </row>
    <row r="30" spans="1:15" s="19" customFormat="1" ht="12" customHeight="1">
      <c r="A30" s="20">
        <v>24</v>
      </c>
      <c r="B30" s="21">
        <v>41</v>
      </c>
      <c r="C30" s="21" t="s">
        <v>32</v>
      </c>
      <c r="D30" s="22" t="s">
        <v>33</v>
      </c>
      <c r="E30" s="22" t="s">
        <v>15</v>
      </c>
      <c r="F30" s="22" t="s">
        <v>25</v>
      </c>
      <c r="G30" s="22" t="s">
        <v>166</v>
      </c>
      <c r="H30" s="22" t="s">
        <v>16</v>
      </c>
      <c r="I30" s="22">
        <v>1958</v>
      </c>
      <c r="J30" s="22" t="s">
        <v>26</v>
      </c>
      <c r="K30" s="22" t="s">
        <v>18</v>
      </c>
      <c r="L30" s="22">
        <v>10</v>
      </c>
      <c r="M30" s="23">
        <v>0.03333333333333333</v>
      </c>
      <c r="N30" s="24">
        <f t="shared" si="0"/>
        <v>0.003333333333333333</v>
      </c>
      <c r="O30" s="25">
        <v>1</v>
      </c>
    </row>
    <row r="31" spans="1:15" s="19" customFormat="1" ht="12" customHeight="1">
      <c r="A31" s="20">
        <v>25</v>
      </c>
      <c r="B31" s="21">
        <v>1</v>
      </c>
      <c r="C31" s="21" t="s">
        <v>30</v>
      </c>
      <c r="D31" s="22" t="s">
        <v>31</v>
      </c>
      <c r="E31" s="22" t="s">
        <v>15</v>
      </c>
      <c r="F31" s="22" t="s">
        <v>15</v>
      </c>
      <c r="G31" s="22" t="s">
        <v>87</v>
      </c>
      <c r="H31" s="22" t="s">
        <v>16</v>
      </c>
      <c r="I31" s="22">
        <v>1960</v>
      </c>
      <c r="J31" s="22" t="s">
        <v>26</v>
      </c>
      <c r="K31" s="22" t="s">
        <v>18</v>
      </c>
      <c r="L31" s="22">
        <v>10</v>
      </c>
      <c r="M31" s="23">
        <v>0.03375</v>
      </c>
      <c r="N31" s="24">
        <f t="shared" si="0"/>
        <v>0.0033750000000000004</v>
      </c>
      <c r="O31" s="25">
        <v>2</v>
      </c>
    </row>
    <row r="32" spans="1:15" s="60" customFormat="1" ht="12" customHeight="1">
      <c r="A32" s="20">
        <v>26</v>
      </c>
      <c r="B32" s="21">
        <v>11</v>
      </c>
      <c r="C32" s="21" t="s">
        <v>122</v>
      </c>
      <c r="D32" s="22" t="s">
        <v>105</v>
      </c>
      <c r="E32" s="22" t="s">
        <v>15</v>
      </c>
      <c r="F32" s="22" t="s">
        <v>106</v>
      </c>
      <c r="G32" s="22" t="s">
        <v>107</v>
      </c>
      <c r="H32" s="22" t="s">
        <v>16</v>
      </c>
      <c r="I32" s="22">
        <v>1950</v>
      </c>
      <c r="J32" s="22" t="s">
        <v>45</v>
      </c>
      <c r="K32" s="22" t="s">
        <v>18</v>
      </c>
      <c r="L32" s="22">
        <v>10</v>
      </c>
      <c r="M32" s="23">
        <v>0.0340625</v>
      </c>
      <c r="N32" s="24">
        <f t="shared" si="0"/>
        <v>0.0034062500000000004</v>
      </c>
      <c r="O32" s="40">
        <v>3</v>
      </c>
    </row>
    <row r="33" spans="1:15" s="19" customFormat="1" ht="12" customHeight="1">
      <c r="A33" s="20">
        <v>27</v>
      </c>
      <c r="B33" s="21">
        <v>76</v>
      </c>
      <c r="C33" s="21" t="s">
        <v>55</v>
      </c>
      <c r="D33" s="22" t="s">
        <v>238</v>
      </c>
      <c r="E33" s="22" t="s">
        <v>15</v>
      </c>
      <c r="F33" s="22" t="s">
        <v>65</v>
      </c>
      <c r="G33" s="22" t="s">
        <v>154</v>
      </c>
      <c r="H33" s="22" t="s">
        <v>16</v>
      </c>
      <c r="I33" s="22">
        <v>1969</v>
      </c>
      <c r="J33" s="22" t="s">
        <v>23</v>
      </c>
      <c r="K33" s="22" t="s">
        <v>18</v>
      </c>
      <c r="L33" s="22">
        <v>10</v>
      </c>
      <c r="M33" s="23">
        <v>0.03408564814814815</v>
      </c>
      <c r="N33" s="24">
        <f t="shared" si="0"/>
        <v>0.003408564814814815</v>
      </c>
      <c r="O33" s="25">
        <v>7</v>
      </c>
    </row>
    <row r="34" spans="1:15" s="19" customFormat="1" ht="12" customHeight="1">
      <c r="A34" s="20">
        <v>28</v>
      </c>
      <c r="B34" s="21">
        <v>994</v>
      </c>
      <c r="C34" s="21" t="s">
        <v>34</v>
      </c>
      <c r="D34" s="22" t="s">
        <v>462</v>
      </c>
      <c r="E34" s="22" t="s">
        <v>15</v>
      </c>
      <c r="F34" s="22" t="s">
        <v>463</v>
      </c>
      <c r="G34" s="22" t="s">
        <v>463</v>
      </c>
      <c r="H34" s="22" t="s">
        <v>16</v>
      </c>
      <c r="I34" s="22">
        <v>1974</v>
      </c>
      <c r="J34" s="22" t="s">
        <v>23</v>
      </c>
      <c r="K34" s="22" t="s">
        <v>18</v>
      </c>
      <c r="L34" s="22">
        <v>10</v>
      </c>
      <c r="M34" s="23">
        <v>0.03412037037037037</v>
      </c>
      <c r="N34" s="24">
        <f t="shared" si="0"/>
        <v>0.003412037037037037</v>
      </c>
      <c r="O34" s="25">
        <v>8</v>
      </c>
    </row>
    <row r="35" spans="1:15" s="19" customFormat="1" ht="12" customHeight="1">
      <c r="A35" s="20">
        <v>29</v>
      </c>
      <c r="B35" s="21">
        <v>10</v>
      </c>
      <c r="C35" s="21" t="s">
        <v>55</v>
      </c>
      <c r="D35" s="22" t="s">
        <v>144</v>
      </c>
      <c r="E35" s="22" t="s">
        <v>15</v>
      </c>
      <c r="F35" s="22" t="s">
        <v>145</v>
      </c>
      <c r="G35" s="22" t="s">
        <v>87</v>
      </c>
      <c r="H35" s="22" t="s">
        <v>16</v>
      </c>
      <c r="I35" s="22">
        <v>1986</v>
      </c>
      <c r="J35" s="22" t="s">
        <v>21</v>
      </c>
      <c r="K35" s="22" t="s">
        <v>18</v>
      </c>
      <c r="L35" s="22">
        <v>10</v>
      </c>
      <c r="M35" s="23">
        <v>0.0343287037037037</v>
      </c>
      <c r="N35" s="24">
        <f t="shared" si="0"/>
        <v>0.00343287037037037</v>
      </c>
      <c r="O35" s="25">
        <v>10</v>
      </c>
    </row>
    <row r="36" spans="1:15" s="60" customFormat="1" ht="12" customHeight="1">
      <c r="A36" s="59">
        <v>30</v>
      </c>
      <c r="B36" s="58">
        <v>12</v>
      </c>
      <c r="C36" s="58" t="s">
        <v>108</v>
      </c>
      <c r="D36" s="54" t="s">
        <v>105</v>
      </c>
      <c r="E36" s="22" t="s">
        <v>15</v>
      </c>
      <c r="F36" s="54" t="s">
        <v>106</v>
      </c>
      <c r="G36" s="54" t="s">
        <v>107</v>
      </c>
      <c r="H36" s="54" t="s">
        <v>36</v>
      </c>
      <c r="I36" s="54">
        <v>1997</v>
      </c>
      <c r="J36" s="54" t="s">
        <v>91</v>
      </c>
      <c r="K36" s="54" t="s">
        <v>18</v>
      </c>
      <c r="L36" s="54">
        <v>10</v>
      </c>
      <c r="M36" s="55">
        <v>0.034525462962962966</v>
      </c>
      <c r="N36" s="56">
        <f t="shared" si="0"/>
        <v>0.0034525462962962964</v>
      </c>
      <c r="O36" s="57">
        <v>1</v>
      </c>
    </row>
    <row r="37" spans="1:15" s="19" customFormat="1" ht="12" customHeight="1">
      <c r="A37" s="20">
        <v>31</v>
      </c>
      <c r="B37" s="21">
        <v>39</v>
      </c>
      <c r="C37" s="21" t="s">
        <v>101</v>
      </c>
      <c r="D37" s="22" t="s">
        <v>112</v>
      </c>
      <c r="E37" s="22" t="s">
        <v>15</v>
      </c>
      <c r="F37" s="22" t="s">
        <v>65</v>
      </c>
      <c r="G37" s="22" t="s">
        <v>65</v>
      </c>
      <c r="H37" s="22" t="s">
        <v>16</v>
      </c>
      <c r="I37" s="22">
        <v>1961</v>
      </c>
      <c r="J37" s="22" t="s">
        <v>26</v>
      </c>
      <c r="K37" s="22" t="s">
        <v>18</v>
      </c>
      <c r="L37" s="22">
        <v>10</v>
      </c>
      <c r="M37" s="23">
        <v>0.03467592592592592</v>
      </c>
      <c r="N37" s="24">
        <f t="shared" si="0"/>
        <v>0.0034675925925925924</v>
      </c>
      <c r="O37" s="25">
        <v>3</v>
      </c>
    </row>
    <row r="38" spans="1:15" s="60" customFormat="1" ht="12" customHeight="1">
      <c r="A38" s="59">
        <v>32</v>
      </c>
      <c r="B38" s="58">
        <v>19</v>
      </c>
      <c r="C38" s="58" t="s">
        <v>99</v>
      </c>
      <c r="D38" s="54" t="s">
        <v>100</v>
      </c>
      <c r="E38" s="22" t="s">
        <v>15</v>
      </c>
      <c r="F38" s="54" t="s">
        <v>65</v>
      </c>
      <c r="G38" s="54" t="s">
        <v>154</v>
      </c>
      <c r="H38" s="54" t="s">
        <v>36</v>
      </c>
      <c r="I38" s="54">
        <v>1974</v>
      </c>
      <c r="J38" s="54" t="s">
        <v>41</v>
      </c>
      <c r="K38" s="54" t="s">
        <v>18</v>
      </c>
      <c r="L38" s="54">
        <v>10</v>
      </c>
      <c r="M38" s="55">
        <v>0.03480324074074074</v>
      </c>
      <c r="N38" s="56">
        <f t="shared" si="0"/>
        <v>0.003480324074074074</v>
      </c>
      <c r="O38" s="57">
        <v>2</v>
      </c>
    </row>
    <row r="39" spans="1:15" s="19" customFormat="1" ht="12" customHeight="1">
      <c r="A39" s="20">
        <f>A38+1</f>
        <v>33</v>
      </c>
      <c r="B39" s="21">
        <v>68</v>
      </c>
      <c r="C39" s="21" t="s">
        <v>59</v>
      </c>
      <c r="D39" s="22" t="s">
        <v>174</v>
      </c>
      <c r="E39" s="22" t="s">
        <v>15</v>
      </c>
      <c r="F39" s="22" t="s">
        <v>175</v>
      </c>
      <c r="G39" s="22" t="s">
        <v>176</v>
      </c>
      <c r="H39" s="22" t="s">
        <v>16</v>
      </c>
      <c r="I39" s="22">
        <v>1965</v>
      </c>
      <c r="J39" s="22" t="s">
        <v>26</v>
      </c>
      <c r="K39" s="22" t="s">
        <v>18</v>
      </c>
      <c r="L39" s="22">
        <v>10</v>
      </c>
      <c r="M39" s="23">
        <v>0.035416666666666666</v>
      </c>
      <c r="N39" s="24">
        <f t="shared" si="0"/>
        <v>0.0035416666666666665</v>
      </c>
      <c r="O39" s="25">
        <v>4</v>
      </c>
    </row>
    <row r="40" spans="1:15" s="19" customFormat="1" ht="12" customHeight="1">
      <c r="A40" s="20">
        <v>34</v>
      </c>
      <c r="B40" s="21">
        <v>75</v>
      </c>
      <c r="C40" s="21" t="s">
        <v>59</v>
      </c>
      <c r="D40" s="22" t="s">
        <v>239</v>
      </c>
      <c r="E40" s="22" t="s">
        <v>15</v>
      </c>
      <c r="F40" s="22" t="s">
        <v>15</v>
      </c>
      <c r="G40" s="22" t="s">
        <v>15</v>
      </c>
      <c r="H40" s="22" t="s">
        <v>16</v>
      </c>
      <c r="I40" s="22">
        <v>1972</v>
      </c>
      <c r="J40" s="22" t="s">
        <v>23</v>
      </c>
      <c r="K40" s="22" t="s">
        <v>18</v>
      </c>
      <c r="L40" s="22">
        <v>10</v>
      </c>
      <c r="M40" s="23">
        <v>0.03550925925925926</v>
      </c>
      <c r="N40" s="24">
        <f t="shared" si="0"/>
        <v>0.003550925925925926</v>
      </c>
      <c r="O40" s="25">
        <v>9</v>
      </c>
    </row>
    <row r="41" spans="1:15" s="19" customFormat="1" ht="12" customHeight="1">
      <c r="A41" s="20">
        <v>35</v>
      </c>
      <c r="B41" s="21">
        <v>993</v>
      </c>
      <c r="C41" s="21" t="s">
        <v>211</v>
      </c>
      <c r="D41" s="22" t="s">
        <v>164</v>
      </c>
      <c r="E41" s="22" t="s">
        <v>15</v>
      </c>
      <c r="F41" s="22" t="s">
        <v>464</v>
      </c>
      <c r="G41" s="22" t="s">
        <v>464</v>
      </c>
      <c r="H41" s="22" t="s">
        <v>16</v>
      </c>
      <c r="I41" s="22">
        <v>2002</v>
      </c>
      <c r="J41" s="22" t="s">
        <v>17</v>
      </c>
      <c r="K41" s="22" t="s">
        <v>18</v>
      </c>
      <c r="L41" s="22">
        <v>10</v>
      </c>
      <c r="M41" s="23">
        <v>0.03560185185185185</v>
      </c>
      <c r="N41" s="24">
        <f t="shared" si="0"/>
        <v>0.003560185185185185</v>
      </c>
      <c r="O41" s="25">
        <v>6</v>
      </c>
    </row>
    <row r="42" spans="1:15" s="19" customFormat="1" ht="12" customHeight="1">
      <c r="A42" s="20">
        <v>36</v>
      </c>
      <c r="B42" s="21">
        <v>34</v>
      </c>
      <c r="C42" s="21" t="s">
        <v>40</v>
      </c>
      <c r="D42" s="22" t="s">
        <v>164</v>
      </c>
      <c r="E42" s="22" t="s">
        <v>15</v>
      </c>
      <c r="F42" s="22" t="s">
        <v>94</v>
      </c>
      <c r="G42" s="22" t="s">
        <v>69</v>
      </c>
      <c r="H42" s="22" t="s">
        <v>16</v>
      </c>
      <c r="I42" s="22">
        <v>1981</v>
      </c>
      <c r="J42" s="22" t="s">
        <v>21</v>
      </c>
      <c r="K42" s="22" t="s">
        <v>18</v>
      </c>
      <c r="L42" s="22">
        <v>10</v>
      </c>
      <c r="M42" s="23">
        <v>0.03563657407407408</v>
      </c>
      <c r="N42" s="24">
        <f t="shared" si="0"/>
        <v>0.0035636574074074077</v>
      </c>
      <c r="O42" s="25">
        <v>11</v>
      </c>
    </row>
    <row r="43" spans="1:15" s="19" customFormat="1" ht="12" customHeight="1">
      <c r="A43" s="20">
        <v>37</v>
      </c>
      <c r="B43" s="21">
        <v>990</v>
      </c>
      <c r="C43" s="21" t="s">
        <v>34</v>
      </c>
      <c r="D43" s="22" t="s">
        <v>465</v>
      </c>
      <c r="E43" s="22" t="s">
        <v>15</v>
      </c>
      <c r="F43" s="22" t="s">
        <v>94</v>
      </c>
      <c r="G43" s="22" t="s">
        <v>69</v>
      </c>
      <c r="H43" s="22" t="s">
        <v>16</v>
      </c>
      <c r="I43" s="22">
        <v>1977</v>
      </c>
      <c r="J43" s="22" t="s">
        <v>21</v>
      </c>
      <c r="K43" s="22" t="s">
        <v>18</v>
      </c>
      <c r="L43" s="22">
        <v>10</v>
      </c>
      <c r="M43" s="23">
        <v>0.035694444444444445</v>
      </c>
      <c r="N43" s="24">
        <f t="shared" si="0"/>
        <v>0.0035694444444444445</v>
      </c>
      <c r="O43" s="25">
        <v>12</v>
      </c>
    </row>
    <row r="44" spans="1:15" s="19" customFormat="1" ht="12" customHeight="1">
      <c r="A44" s="20">
        <f>A43+1</f>
        <v>38</v>
      </c>
      <c r="B44" s="21">
        <v>36</v>
      </c>
      <c r="C44" s="21" t="s">
        <v>40</v>
      </c>
      <c r="D44" s="22" t="s">
        <v>95</v>
      </c>
      <c r="E44" s="22" t="s">
        <v>15</v>
      </c>
      <c r="F44" s="22" t="s">
        <v>94</v>
      </c>
      <c r="G44" s="22" t="s">
        <v>94</v>
      </c>
      <c r="H44" s="22" t="s">
        <v>16</v>
      </c>
      <c r="I44" s="22">
        <v>1975</v>
      </c>
      <c r="J44" s="22" t="s">
        <v>23</v>
      </c>
      <c r="K44" s="22" t="s">
        <v>18</v>
      </c>
      <c r="L44" s="22">
        <v>10</v>
      </c>
      <c r="M44" s="23">
        <v>0.03704861111111111</v>
      </c>
      <c r="N44" s="24">
        <f t="shared" si="0"/>
        <v>0.003704861111111111</v>
      </c>
      <c r="O44" s="40">
        <v>10</v>
      </c>
    </row>
    <row r="45" spans="1:15" s="19" customFormat="1" ht="12" customHeight="1">
      <c r="A45" s="20">
        <v>39</v>
      </c>
      <c r="B45" s="21">
        <v>989</v>
      </c>
      <c r="C45" s="21" t="s">
        <v>466</v>
      </c>
      <c r="D45" s="22" t="s">
        <v>467</v>
      </c>
      <c r="E45" s="22" t="s">
        <v>15</v>
      </c>
      <c r="F45" s="22" t="s">
        <v>468</v>
      </c>
      <c r="G45" s="22" t="s">
        <v>468</v>
      </c>
      <c r="H45" s="22" t="s">
        <v>16</v>
      </c>
      <c r="I45" s="22">
        <v>1948</v>
      </c>
      <c r="J45" s="22" t="s">
        <v>60</v>
      </c>
      <c r="K45" s="22" t="s">
        <v>18</v>
      </c>
      <c r="L45" s="22">
        <v>10</v>
      </c>
      <c r="M45" s="23">
        <v>0.03761574074074074</v>
      </c>
      <c r="N45" s="24">
        <f t="shared" si="0"/>
        <v>0.0037615740740740743</v>
      </c>
      <c r="O45" s="25">
        <v>1</v>
      </c>
    </row>
    <row r="46" spans="1:15" s="19" customFormat="1" ht="12" customHeight="1">
      <c r="A46" s="20">
        <v>40</v>
      </c>
      <c r="B46" s="21">
        <v>16</v>
      </c>
      <c r="C46" s="21" t="s">
        <v>126</v>
      </c>
      <c r="D46" s="22" t="s">
        <v>151</v>
      </c>
      <c r="E46" s="22" t="s">
        <v>15</v>
      </c>
      <c r="F46" s="22" t="s">
        <v>152</v>
      </c>
      <c r="G46" s="22" t="s">
        <v>87</v>
      </c>
      <c r="H46" s="22" t="s">
        <v>16</v>
      </c>
      <c r="I46" s="22">
        <v>1993</v>
      </c>
      <c r="J46" s="22" t="s">
        <v>17</v>
      </c>
      <c r="K46" s="22" t="s">
        <v>18</v>
      </c>
      <c r="L46" s="22">
        <v>10</v>
      </c>
      <c r="M46" s="23">
        <v>0.038356481481481484</v>
      </c>
      <c r="N46" s="24">
        <f t="shared" si="0"/>
        <v>0.0038356481481481484</v>
      </c>
      <c r="O46" s="40">
        <v>7</v>
      </c>
    </row>
    <row r="47" spans="1:15" s="19" customFormat="1" ht="12" customHeight="1">
      <c r="A47" s="20">
        <v>41</v>
      </c>
      <c r="B47" s="21">
        <v>61</v>
      </c>
      <c r="C47" s="21" t="s">
        <v>173</v>
      </c>
      <c r="D47" s="22" t="s">
        <v>104</v>
      </c>
      <c r="E47" s="22" t="s">
        <v>15</v>
      </c>
      <c r="F47" s="22" t="s">
        <v>131</v>
      </c>
      <c r="G47" s="22" t="s">
        <v>131</v>
      </c>
      <c r="H47" s="22" t="s">
        <v>16</v>
      </c>
      <c r="I47" s="22">
        <v>1973</v>
      </c>
      <c r="J47" s="22" t="s">
        <v>23</v>
      </c>
      <c r="K47" s="22" t="s">
        <v>18</v>
      </c>
      <c r="L47" s="22">
        <v>10</v>
      </c>
      <c r="M47" s="23">
        <v>0.038356481481481484</v>
      </c>
      <c r="N47" s="24">
        <f t="shared" si="0"/>
        <v>0.0038356481481481484</v>
      </c>
      <c r="O47" s="40">
        <v>11</v>
      </c>
    </row>
    <row r="48" spans="1:15" s="19" customFormat="1" ht="12" customHeight="1">
      <c r="A48" s="20">
        <v>42</v>
      </c>
      <c r="B48" s="21">
        <v>56</v>
      </c>
      <c r="C48" s="21" t="s">
        <v>137</v>
      </c>
      <c r="D48" s="22" t="s">
        <v>169</v>
      </c>
      <c r="E48" s="22" t="s">
        <v>15</v>
      </c>
      <c r="F48" s="22" t="s">
        <v>25</v>
      </c>
      <c r="G48" s="22" t="s">
        <v>87</v>
      </c>
      <c r="H48" s="22" t="s">
        <v>16</v>
      </c>
      <c r="I48" s="22">
        <v>1973</v>
      </c>
      <c r="J48" s="22" t="s">
        <v>23</v>
      </c>
      <c r="K48" s="22" t="s">
        <v>18</v>
      </c>
      <c r="L48" s="22">
        <v>10</v>
      </c>
      <c r="M48" s="23">
        <v>0.038356481481481484</v>
      </c>
      <c r="N48" s="24">
        <f t="shared" si="0"/>
        <v>0.0038356481481481484</v>
      </c>
      <c r="O48" s="40">
        <v>12</v>
      </c>
    </row>
    <row r="49" spans="1:15" s="19" customFormat="1" ht="12" customHeight="1">
      <c r="A49" s="20">
        <v>43</v>
      </c>
      <c r="B49" s="21">
        <v>58</v>
      </c>
      <c r="C49" s="21" t="s">
        <v>53</v>
      </c>
      <c r="D49" s="22" t="s">
        <v>54</v>
      </c>
      <c r="E49" s="22" t="s">
        <v>15</v>
      </c>
      <c r="F49" s="22" t="s">
        <v>15</v>
      </c>
      <c r="G49" s="22" t="s">
        <v>15</v>
      </c>
      <c r="H49" s="22" t="s">
        <v>16</v>
      </c>
      <c r="I49" s="22">
        <v>1962</v>
      </c>
      <c r="J49" s="22" t="s">
        <v>26</v>
      </c>
      <c r="K49" s="22" t="s">
        <v>18</v>
      </c>
      <c r="L49" s="22">
        <v>10</v>
      </c>
      <c r="M49" s="23">
        <v>0.03935185185185185</v>
      </c>
      <c r="N49" s="24">
        <f t="shared" si="0"/>
        <v>0.003935185185185186</v>
      </c>
      <c r="O49" s="40">
        <v>5</v>
      </c>
    </row>
    <row r="50" spans="1:15" s="19" customFormat="1" ht="12.75">
      <c r="A50" s="124">
        <v>44</v>
      </c>
      <c r="B50" s="125">
        <v>66</v>
      </c>
      <c r="C50" s="125" t="s">
        <v>43</v>
      </c>
      <c r="D50" s="126" t="s">
        <v>44</v>
      </c>
      <c r="E50" s="126" t="s">
        <v>15</v>
      </c>
      <c r="F50" s="126" t="s">
        <v>15</v>
      </c>
      <c r="G50" s="126" t="s">
        <v>87</v>
      </c>
      <c r="H50" s="126" t="s">
        <v>16</v>
      </c>
      <c r="I50" s="126">
        <v>1949</v>
      </c>
      <c r="J50" s="126" t="s">
        <v>45</v>
      </c>
      <c r="K50" s="126" t="s">
        <v>18</v>
      </c>
      <c r="L50" s="126">
        <v>10</v>
      </c>
      <c r="M50" s="127">
        <v>0.041192129629629634</v>
      </c>
      <c r="N50" s="128">
        <f t="shared" si="0"/>
        <v>0.004119212962962963</v>
      </c>
      <c r="O50" s="40">
        <v>4</v>
      </c>
    </row>
    <row r="51" spans="1:15" s="60" customFormat="1" ht="24.75" customHeight="1">
      <c r="A51" s="59">
        <v>45</v>
      </c>
      <c r="B51" s="58">
        <v>77</v>
      </c>
      <c r="C51" s="58" t="s">
        <v>99</v>
      </c>
      <c r="D51" s="54" t="s">
        <v>469</v>
      </c>
      <c r="E51" s="54" t="s">
        <v>15</v>
      </c>
      <c r="F51" s="54" t="s">
        <v>470</v>
      </c>
      <c r="G51" s="54" t="s">
        <v>470</v>
      </c>
      <c r="H51" s="54" t="s">
        <v>36</v>
      </c>
      <c r="I51" s="54">
        <v>1982</v>
      </c>
      <c r="J51" s="54" t="s">
        <v>37</v>
      </c>
      <c r="K51" s="54" t="s">
        <v>18</v>
      </c>
      <c r="L51" s="54">
        <v>10</v>
      </c>
      <c r="M51" s="55">
        <v>0.04137731481481482</v>
      </c>
      <c r="N51" s="56">
        <f t="shared" si="0"/>
        <v>0.004137731481481482</v>
      </c>
      <c r="O51" s="61">
        <v>1</v>
      </c>
    </row>
    <row r="52" spans="1:15" s="19" customFormat="1" ht="12" customHeight="1">
      <c r="A52" s="20">
        <v>46</v>
      </c>
      <c r="B52" s="21">
        <v>1000</v>
      </c>
      <c r="C52" s="21" t="s">
        <v>40</v>
      </c>
      <c r="D52" s="22" t="s">
        <v>471</v>
      </c>
      <c r="E52" s="22" t="s">
        <v>15</v>
      </c>
      <c r="F52" s="22" t="s">
        <v>15</v>
      </c>
      <c r="G52" s="22" t="s">
        <v>15</v>
      </c>
      <c r="H52" s="22" t="s">
        <v>16</v>
      </c>
      <c r="I52" s="22">
        <v>1959</v>
      </c>
      <c r="J52" s="22" t="s">
        <v>26</v>
      </c>
      <c r="K52" s="22" t="s">
        <v>18</v>
      </c>
      <c r="L52" s="22">
        <v>10</v>
      </c>
      <c r="M52" s="23">
        <v>0.04155092592592593</v>
      </c>
      <c r="N52" s="24">
        <f t="shared" si="0"/>
        <v>0.004155092592592593</v>
      </c>
      <c r="O52" s="40">
        <v>6</v>
      </c>
    </row>
    <row r="53" spans="1:15" s="19" customFormat="1" ht="12" customHeight="1" thickBot="1">
      <c r="A53" s="28">
        <v>47</v>
      </c>
      <c r="B53" s="29">
        <v>17</v>
      </c>
      <c r="C53" s="29" t="s">
        <v>57</v>
      </c>
      <c r="D53" s="30" t="s">
        <v>151</v>
      </c>
      <c r="E53" s="30" t="s">
        <v>15</v>
      </c>
      <c r="F53" s="30" t="s">
        <v>152</v>
      </c>
      <c r="G53" s="30" t="s">
        <v>87</v>
      </c>
      <c r="H53" s="30" t="s">
        <v>16</v>
      </c>
      <c r="I53" s="30">
        <v>1967</v>
      </c>
      <c r="J53" s="30" t="s">
        <v>23</v>
      </c>
      <c r="K53" s="30" t="s">
        <v>18</v>
      </c>
      <c r="L53" s="30">
        <v>10</v>
      </c>
      <c r="M53" s="35">
        <v>0.0415625</v>
      </c>
      <c r="N53" s="36">
        <f t="shared" si="0"/>
        <v>0.00415625</v>
      </c>
      <c r="O53" s="31">
        <v>13</v>
      </c>
    </row>
    <row r="54" spans="3:15" s="10" customFormat="1" ht="13.5" thickBot="1">
      <c r="C54" s="2"/>
      <c r="D54" s="2"/>
      <c r="E54" s="2"/>
      <c r="F54" s="2"/>
      <c r="G54" s="2"/>
      <c r="H54" s="2"/>
      <c r="I54" s="2"/>
      <c r="J54" s="2"/>
      <c r="K54" s="2"/>
      <c r="L54" s="32">
        <f>SUM(L7:L53)</f>
        <v>470</v>
      </c>
      <c r="M54" s="33">
        <f>SUM(M7:M53)</f>
        <v>1.5606597222222218</v>
      </c>
      <c r="N54" s="34">
        <f>M54/L54</f>
        <v>0.0033205526004728126</v>
      </c>
      <c r="O54" s="63">
        <f>N54*10</f>
        <v>0.03320552600472813</v>
      </c>
    </row>
    <row r="55" spans="1:15" s="47" customFormat="1" ht="12.75">
      <c r="A55" s="49" t="s">
        <v>86</v>
      </c>
      <c r="M55" s="50"/>
      <c r="N55" s="83">
        <f>M54-O55</f>
        <v>1.5606597222222218</v>
      </c>
      <c r="O55" s="83"/>
    </row>
    <row r="56" spans="1:15" s="691" customFormat="1" ht="34.5">
      <c r="A56" s="687" t="s">
        <v>50</v>
      </c>
      <c r="B56" s="688" t="s">
        <v>0</v>
      </c>
      <c r="C56" s="688" t="s">
        <v>1</v>
      </c>
      <c r="D56" s="688" t="s">
        <v>2</v>
      </c>
      <c r="E56" s="688" t="s">
        <v>3</v>
      </c>
      <c r="F56" s="688" t="s">
        <v>4</v>
      </c>
      <c r="G56" s="688" t="s">
        <v>5</v>
      </c>
      <c r="H56" s="688" t="s">
        <v>6</v>
      </c>
      <c r="I56" s="688" t="s">
        <v>7</v>
      </c>
      <c r="J56" s="688" t="s">
        <v>8</v>
      </c>
      <c r="K56" s="688" t="s">
        <v>9</v>
      </c>
      <c r="L56" s="688" t="s">
        <v>10</v>
      </c>
      <c r="M56" s="688" t="s">
        <v>11</v>
      </c>
      <c r="N56" s="689" t="s">
        <v>12</v>
      </c>
      <c r="O56" s="690" t="s">
        <v>13</v>
      </c>
    </row>
    <row r="57" spans="1:15" s="695" customFormat="1" ht="12.75">
      <c r="A57" s="81">
        <v>1</v>
      </c>
      <c r="B57" s="79">
        <v>42</v>
      </c>
      <c r="C57" s="79" t="s">
        <v>188</v>
      </c>
      <c r="D57" s="82" t="s">
        <v>189</v>
      </c>
      <c r="E57" s="82" t="s">
        <v>15</v>
      </c>
      <c r="F57" s="82" t="s">
        <v>65</v>
      </c>
      <c r="G57" s="82" t="s">
        <v>65</v>
      </c>
      <c r="H57" s="82" t="s">
        <v>16</v>
      </c>
      <c r="I57" s="82">
        <v>1978</v>
      </c>
      <c r="J57" s="82" t="s">
        <v>21</v>
      </c>
      <c r="K57" s="82" t="s">
        <v>75</v>
      </c>
      <c r="L57" s="82">
        <v>5</v>
      </c>
      <c r="M57" s="692">
        <v>0.02344907407407407</v>
      </c>
      <c r="N57" s="693">
        <f>M57/5</f>
        <v>0.004689814814814814</v>
      </c>
      <c r="O57" s="694">
        <v>1</v>
      </c>
    </row>
    <row r="58" spans="1:15" s="47" customFormat="1" ht="12.75">
      <c r="A58" s="81">
        <v>2</v>
      </c>
      <c r="B58" s="79">
        <v>45</v>
      </c>
      <c r="C58" s="79" t="s">
        <v>90</v>
      </c>
      <c r="D58" s="82" t="s">
        <v>82</v>
      </c>
      <c r="E58" s="82" t="s">
        <v>15</v>
      </c>
      <c r="F58" s="82" t="s">
        <v>25</v>
      </c>
      <c r="G58" s="82" t="s">
        <v>25</v>
      </c>
      <c r="H58" s="82" t="s">
        <v>16</v>
      </c>
      <c r="I58" s="82">
        <v>1970</v>
      </c>
      <c r="J58" s="82" t="s">
        <v>23</v>
      </c>
      <c r="K58" s="82" t="s">
        <v>75</v>
      </c>
      <c r="L58" s="82">
        <v>5</v>
      </c>
      <c r="M58" s="692">
        <v>0.023483796296296298</v>
      </c>
      <c r="N58" s="693">
        <f aca="true" t="shared" si="1" ref="N58:N80">M58/5</f>
        <v>0.00469675925925926</v>
      </c>
      <c r="O58" s="694">
        <v>1</v>
      </c>
    </row>
    <row r="59" spans="1:15" s="47" customFormat="1" ht="12.75">
      <c r="A59" s="81">
        <v>3</v>
      </c>
      <c r="B59" s="79">
        <v>992</v>
      </c>
      <c r="C59" s="79" t="s">
        <v>59</v>
      </c>
      <c r="D59" s="82" t="s">
        <v>472</v>
      </c>
      <c r="E59" s="82" t="s">
        <v>15</v>
      </c>
      <c r="F59" s="82" t="s">
        <v>473</v>
      </c>
      <c r="G59" s="82" t="s">
        <v>461</v>
      </c>
      <c r="H59" s="82" t="s">
        <v>16</v>
      </c>
      <c r="I59" s="82">
        <v>1986</v>
      </c>
      <c r="J59" s="82" t="s">
        <v>21</v>
      </c>
      <c r="K59" s="82" t="s">
        <v>75</v>
      </c>
      <c r="L59" s="82">
        <v>5</v>
      </c>
      <c r="M59" s="692">
        <v>0.023703703703703703</v>
      </c>
      <c r="N59" s="693">
        <f>M59/5</f>
        <v>0.004740740740740741</v>
      </c>
      <c r="O59" s="694">
        <v>2</v>
      </c>
    </row>
    <row r="60" spans="1:15" s="62" customFormat="1" ht="12.75">
      <c r="A60" s="51">
        <v>4</v>
      </c>
      <c r="B60" s="52">
        <v>43</v>
      </c>
      <c r="C60" s="52" t="s">
        <v>190</v>
      </c>
      <c r="D60" s="53" t="s">
        <v>189</v>
      </c>
      <c r="E60" s="53" t="s">
        <v>15</v>
      </c>
      <c r="F60" s="53" t="s">
        <v>65</v>
      </c>
      <c r="G60" s="53" t="s">
        <v>154</v>
      </c>
      <c r="H60" s="53" t="s">
        <v>36</v>
      </c>
      <c r="I60" s="53">
        <v>1977</v>
      </c>
      <c r="J60" s="53" t="s">
        <v>37</v>
      </c>
      <c r="K60" s="54" t="s">
        <v>75</v>
      </c>
      <c r="L60" s="54">
        <v>5</v>
      </c>
      <c r="M60" s="55">
        <v>0.024699074074074078</v>
      </c>
      <c r="N60" s="56">
        <f t="shared" si="1"/>
        <v>0.004939814814814815</v>
      </c>
      <c r="O60" s="57">
        <v>1</v>
      </c>
    </row>
    <row r="61" spans="1:15" s="47" customFormat="1" ht="12.75">
      <c r="A61" s="81">
        <v>5</v>
      </c>
      <c r="B61" s="79">
        <v>51</v>
      </c>
      <c r="C61" s="79" t="s">
        <v>81</v>
      </c>
      <c r="D61" s="82" t="s">
        <v>82</v>
      </c>
      <c r="E61" s="82" t="s">
        <v>15</v>
      </c>
      <c r="F61" s="82" t="s">
        <v>25</v>
      </c>
      <c r="G61" s="82" t="s">
        <v>87</v>
      </c>
      <c r="H61" s="82" t="s">
        <v>16</v>
      </c>
      <c r="I61" s="82">
        <v>2001</v>
      </c>
      <c r="J61" s="82" t="s">
        <v>17</v>
      </c>
      <c r="K61" s="70" t="s">
        <v>75</v>
      </c>
      <c r="L61" s="70">
        <v>5</v>
      </c>
      <c r="M61" s="71">
        <v>0.025034722222222222</v>
      </c>
      <c r="N61" s="72">
        <f>M61/5</f>
        <v>0.005006944444444444</v>
      </c>
      <c r="O61" s="84">
        <v>1</v>
      </c>
    </row>
    <row r="62" spans="1:15" s="62" customFormat="1" ht="12.75">
      <c r="A62" s="51">
        <v>6</v>
      </c>
      <c r="B62" s="52">
        <v>46</v>
      </c>
      <c r="C62" s="52" t="s">
        <v>89</v>
      </c>
      <c r="D62" s="53" t="s">
        <v>76</v>
      </c>
      <c r="E62" s="53" t="s">
        <v>15</v>
      </c>
      <c r="F62" s="53" t="s">
        <v>63</v>
      </c>
      <c r="G62" s="53" t="s">
        <v>63</v>
      </c>
      <c r="H62" s="53" t="s">
        <v>36</v>
      </c>
      <c r="I62" s="53">
        <v>2001</v>
      </c>
      <c r="J62" s="53" t="s">
        <v>91</v>
      </c>
      <c r="K62" s="54" t="s">
        <v>75</v>
      </c>
      <c r="L62" s="54">
        <v>5</v>
      </c>
      <c r="M62" s="55">
        <v>0.02528935185185185</v>
      </c>
      <c r="N62" s="56">
        <f t="shared" si="1"/>
        <v>0.0050578703703703706</v>
      </c>
      <c r="O62" s="57">
        <v>1</v>
      </c>
    </row>
    <row r="63" spans="1:15" s="62" customFormat="1" ht="12.75">
      <c r="A63" s="51">
        <v>7</v>
      </c>
      <c r="B63" s="52">
        <v>7</v>
      </c>
      <c r="C63" s="52" t="s">
        <v>178</v>
      </c>
      <c r="D63" s="53" t="s">
        <v>179</v>
      </c>
      <c r="E63" s="53" t="s">
        <v>15</v>
      </c>
      <c r="F63" s="53" t="s">
        <v>143</v>
      </c>
      <c r="G63" s="53" t="s">
        <v>140</v>
      </c>
      <c r="H63" s="53" t="s">
        <v>36</v>
      </c>
      <c r="I63" s="53">
        <v>2000</v>
      </c>
      <c r="J63" s="53" t="s">
        <v>91</v>
      </c>
      <c r="K63" s="54" t="s">
        <v>75</v>
      </c>
      <c r="L63" s="54">
        <v>5</v>
      </c>
      <c r="M63" s="55">
        <v>0.025729166666666664</v>
      </c>
      <c r="N63" s="56">
        <f t="shared" si="1"/>
        <v>0.005145833333333333</v>
      </c>
      <c r="O63" s="57">
        <v>2</v>
      </c>
    </row>
    <row r="64" spans="1:15" s="47" customFormat="1" ht="12.75">
      <c r="A64" s="81">
        <f>A63+1</f>
        <v>8</v>
      </c>
      <c r="B64" s="79">
        <v>44</v>
      </c>
      <c r="C64" s="79" t="s">
        <v>191</v>
      </c>
      <c r="D64" s="82" t="s">
        <v>189</v>
      </c>
      <c r="E64" s="82" t="s">
        <v>15</v>
      </c>
      <c r="F64" s="82" t="s">
        <v>65</v>
      </c>
      <c r="G64" s="82" t="s">
        <v>65</v>
      </c>
      <c r="H64" s="82" t="s">
        <v>16</v>
      </c>
      <c r="I64" s="82">
        <v>2004</v>
      </c>
      <c r="J64" s="82" t="s">
        <v>17</v>
      </c>
      <c r="K64" s="70" t="s">
        <v>75</v>
      </c>
      <c r="L64" s="70">
        <v>5</v>
      </c>
      <c r="M64" s="71">
        <v>0.027245370370370368</v>
      </c>
      <c r="N64" s="72">
        <f t="shared" si="1"/>
        <v>0.005449074074074073</v>
      </c>
      <c r="O64" s="84">
        <v>2</v>
      </c>
    </row>
    <row r="65" spans="1:15" s="62" customFormat="1" ht="15" customHeight="1">
      <c r="A65" s="51">
        <v>9</v>
      </c>
      <c r="B65" s="52">
        <v>54</v>
      </c>
      <c r="C65" s="52" t="s">
        <v>195</v>
      </c>
      <c r="D65" s="53" t="s">
        <v>196</v>
      </c>
      <c r="E65" s="53" t="s">
        <v>15</v>
      </c>
      <c r="F65" s="53" t="s">
        <v>15</v>
      </c>
      <c r="G65" s="53" t="s">
        <v>228</v>
      </c>
      <c r="H65" s="53" t="s">
        <v>36</v>
      </c>
      <c r="I65" s="53">
        <v>1968</v>
      </c>
      <c r="J65" s="53" t="s">
        <v>41</v>
      </c>
      <c r="K65" s="54" t="s">
        <v>75</v>
      </c>
      <c r="L65" s="54">
        <v>5</v>
      </c>
      <c r="M65" s="55">
        <v>0.027303240740740743</v>
      </c>
      <c r="N65" s="56">
        <f t="shared" si="1"/>
        <v>0.0054606481481481485</v>
      </c>
      <c r="O65" s="57">
        <v>1</v>
      </c>
    </row>
    <row r="66" spans="1:15" s="62" customFormat="1" ht="12.75">
      <c r="A66" s="51">
        <v>10</v>
      </c>
      <c r="B66" s="52">
        <v>20</v>
      </c>
      <c r="C66" s="52" t="s">
        <v>133</v>
      </c>
      <c r="D66" s="53" t="s">
        <v>130</v>
      </c>
      <c r="E66" s="53" t="s">
        <v>15</v>
      </c>
      <c r="F66" s="53" t="s">
        <v>131</v>
      </c>
      <c r="G66" s="53" t="s">
        <v>132</v>
      </c>
      <c r="H66" s="53" t="s">
        <v>36</v>
      </c>
      <c r="I66" s="53">
        <v>1967</v>
      </c>
      <c r="J66" s="53" t="s">
        <v>41</v>
      </c>
      <c r="K66" s="54" t="s">
        <v>75</v>
      </c>
      <c r="L66" s="54">
        <v>5</v>
      </c>
      <c r="M66" s="55">
        <v>0.02849537037037037</v>
      </c>
      <c r="N66" s="56">
        <f t="shared" si="1"/>
        <v>0.005699074074074073</v>
      </c>
      <c r="O66" s="57">
        <v>2</v>
      </c>
    </row>
    <row r="67" spans="1:15" s="62" customFormat="1" ht="12.75">
      <c r="A67" s="51">
        <v>11</v>
      </c>
      <c r="B67" s="52">
        <v>50</v>
      </c>
      <c r="C67" s="52" t="s">
        <v>115</v>
      </c>
      <c r="D67" s="53" t="s">
        <v>82</v>
      </c>
      <c r="E67" s="53" t="s">
        <v>15</v>
      </c>
      <c r="F67" s="53" t="s">
        <v>25</v>
      </c>
      <c r="G67" s="53" t="s">
        <v>25</v>
      </c>
      <c r="H67" s="53" t="s">
        <v>36</v>
      </c>
      <c r="I67" s="53">
        <v>1995</v>
      </c>
      <c r="J67" s="53" t="s">
        <v>91</v>
      </c>
      <c r="K67" s="54" t="s">
        <v>75</v>
      </c>
      <c r="L67" s="54">
        <v>5</v>
      </c>
      <c r="M67" s="55">
        <v>0.02849537037037037</v>
      </c>
      <c r="N67" s="56">
        <f t="shared" si="1"/>
        <v>0.005699074074074073</v>
      </c>
      <c r="O67" s="57">
        <v>3</v>
      </c>
    </row>
    <row r="68" spans="1:15" s="62" customFormat="1" ht="12.75">
      <c r="A68" s="81">
        <v>12</v>
      </c>
      <c r="B68" s="79">
        <v>21</v>
      </c>
      <c r="C68" s="79" t="s">
        <v>134</v>
      </c>
      <c r="D68" s="82" t="s">
        <v>130</v>
      </c>
      <c r="E68" s="82" t="s">
        <v>15</v>
      </c>
      <c r="F68" s="82" t="s">
        <v>131</v>
      </c>
      <c r="G68" s="82" t="s">
        <v>132</v>
      </c>
      <c r="H68" s="82" t="s">
        <v>16</v>
      </c>
      <c r="I68" s="82">
        <v>1963</v>
      </c>
      <c r="J68" s="82" t="s">
        <v>26</v>
      </c>
      <c r="K68" s="70" t="s">
        <v>75</v>
      </c>
      <c r="L68" s="70">
        <v>5</v>
      </c>
      <c r="M68" s="71">
        <v>0.02849537037037037</v>
      </c>
      <c r="N68" s="72">
        <f t="shared" si="1"/>
        <v>0.005699074074074073</v>
      </c>
      <c r="O68" s="84">
        <v>1</v>
      </c>
    </row>
    <row r="69" spans="1:15" s="62" customFormat="1" ht="12.75">
      <c r="A69" s="81">
        <v>13</v>
      </c>
      <c r="B69" s="79">
        <v>49</v>
      </c>
      <c r="C69" s="79" t="s">
        <v>192</v>
      </c>
      <c r="D69" s="82" t="s">
        <v>51</v>
      </c>
      <c r="E69" s="82" t="s">
        <v>15</v>
      </c>
      <c r="F69" s="82" t="s">
        <v>63</v>
      </c>
      <c r="G69" s="82" t="s">
        <v>63</v>
      </c>
      <c r="H69" s="82" t="s">
        <v>16</v>
      </c>
      <c r="I69" s="82">
        <v>2003</v>
      </c>
      <c r="J69" s="82" t="s">
        <v>17</v>
      </c>
      <c r="K69" s="70" t="s">
        <v>75</v>
      </c>
      <c r="L69" s="70">
        <v>5</v>
      </c>
      <c r="M69" s="71">
        <v>0.030694444444444444</v>
      </c>
      <c r="N69" s="72">
        <f t="shared" si="1"/>
        <v>0.006138888888888889</v>
      </c>
      <c r="O69" s="84">
        <v>3</v>
      </c>
    </row>
    <row r="70" spans="1:15" s="62" customFormat="1" ht="12.75">
      <c r="A70" s="51">
        <v>14</v>
      </c>
      <c r="B70" s="52">
        <v>79</v>
      </c>
      <c r="C70" s="52" t="s">
        <v>190</v>
      </c>
      <c r="D70" s="53" t="s">
        <v>112</v>
      </c>
      <c r="E70" s="53" t="s">
        <v>15</v>
      </c>
      <c r="F70" s="53" t="s">
        <v>65</v>
      </c>
      <c r="G70" s="53" t="s">
        <v>65</v>
      </c>
      <c r="H70" s="53" t="s">
        <v>36</v>
      </c>
      <c r="I70" s="53">
        <v>1998</v>
      </c>
      <c r="J70" s="53" t="s">
        <v>91</v>
      </c>
      <c r="K70" s="54" t="s">
        <v>75</v>
      </c>
      <c r="L70" s="54">
        <v>5</v>
      </c>
      <c r="M70" s="55">
        <v>0.03107638888888889</v>
      </c>
      <c r="N70" s="56">
        <f>M70/5</f>
        <v>0.006215277777777778</v>
      </c>
      <c r="O70" s="57">
        <v>4</v>
      </c>
    </row>
    <row r="71" spans="1:15" s="62" customFormat="1" ht="15" customHeight="1">
      <c r="A71" s="51">
        <f>A70+1</f>
        <v>15</v>
      </c>
      <c r="B71" s="52">
        <v>38</v>
      </c>
      <c r="C71" s="52" t="s">
        <v>187</v>
      </c>
      <c r="D71" s="53" t="s">
        <v>185</v>
      </c>
      <c r="E71" s="53" t="s">
        <v>15</v>
      </c>
      <c r="F71" s="53" t="s">
        <v>186</v>
      </c>
      <c r="G71" s="53" t="s">
        <v>186</v>
      </c>
      <c r="H71" s="53" t="s">
        <v>36</v>
      </c>
      <c r="I71" s="53">
        <v>1999</v>
      </c>
      <c r="J71" s="53" t="s">
        <v>91</v>
      </c>
      <c r="K71" s="54" t="s">
        <v>75</v>
      </c>
      <c r="L71" s="54">
        <v>5</v>
      </c>
      <c r="M71" s="55">
        <v>0.03107638888888889</v>
      </c>
      <c r="N71" s="56">
        <f>M71/5</f>
        <v>0.006215277777777778</v>
      </c>
      <c r="O71" s="57">
        <v>5</v>
      </c>
    </row>
    <row r="72" spans="1:15" s="62" customFormat="1" ht="12.75">
      <c r="A72" s="51">
        <v>16</v>
      </c>
      <c r="B72" s="52">
        <v>37</v>
      </c>
      <c r="C72" s="52" t="s">
        <v>184</v>
      </c>
      <c r="D72" s="53" t="s">
        <v>185</v>
      </c>
      <c r="E72" s="53" t="s">
        <v>15</v>
      </c>
      <c r="F72" s="53" t="s">
        <v>186</v>
      </c>
      <c r="G72" s="53" t="s">
        <v>186</v>
      </c>
      <c r="H72" s="53" t="s">
        <v>36</v>
      </c>
      <c r="I72" s="53">
        <v>1973</v>
      </c>
      <c r="J72" s="53" t="s">
        <v>41</v>
      </c>
      <c r="K72" s="54" t="s">
        <v>75</v>
      </c>
      <c r="L72" s="54">
        <v>5</v>
      </c>
      <c r="M72" s="55">
        <v>0.031435185185185184</v>
      </c>
      <c r="N72" s="56">
        <f t="shared" si="1"/>
        <v>0.006287037037037037</v>
      </c>
      <c r="O72" s="57">
        <v>3</v>
      </c>
    </row>
    <row r="73" spans="1:15" s="47" customFormat="1" ht="12.75">
      <c r="A73" s="81">
        <v>17</v>
      </c>
      <c r="B73" s="79">
        <v>72</v>
      </c>
      <c r="C73" s="79" t="s">
        <v>40</v>
      </c>
      <c r="D73" s="82" t="s">
        <v>452</v>
      </c>
      <c r="E73" s="82" t="s">
        <v>15</v>
      </c>
      <c r="F73" s="82" t="s">
        <v>186</v>
      </c>
      <c r="G73" s="82" t="s">
        <v>186</v>
      </c>
      <c r="H73" s="82" t="s">
        <v>16</v>
      </c>
      <c r="I73" s="82">
        <v>1987</v>
      </c>
      <c r="J73" s="82" t="s">
        <v>17</v>
      </c>
      <c r="K73" s="70" t="s">
        <v>75</v>
      </c>
      <c r="L73" s="70">
        <v>5</v>
      </c>
      <c r="M73" s="71">
        <v>0.031435185185185184</v>
      </c>
      <c r="N73" s="72">
        <f t="shared" si="1"/>
        <v>0.006287037037037037</v>
      </c>
      <c r="O73" s="84">
        <v>4</v>
      </c>
    </row>
    <row r="74" spans="1:15" s="62" customFormat="1" ht="12.75">
      <c r="A74" s="51">
        <v>18</v>
      </c>
      <c r="B74" s="52">
        <v>73</v>
      </c>
      <c r="C74" s="52" t="s">
        <v>117</v>
      </c>
      <c r="D74" s="53" t="s">
        <v>249</v>
      </c>
      <c r="E74" s="53" t="s">
        <v>15</v>
      </c>
      <c r="F74" s="53" t="s">
        <v>65</v>
      </c>
      <c r="G74" s="53" t="s">
        <v>65</v>
      </c>
      <c r="H74" s="53" t="s">
        <v>36</v>
      </c>
      <c r="I74" s="53">
        <v>1965</v>
      </c>
      <c r="J74" s="53" t="s">
        <v>42</v>
      </c>
      <c r="K74" s="54" t="s">
        <v>75</v>
      </c>
      <c r="L74" s="54">
        <v>5</v>
      </c>
      <c r="M74" s="55">
        <v>0.03152777777777777</v>
      </c>
      <c r="N74" s="56">
        <f>M74/5</f>
        <v>0.006305555555555555</v>
      </c>
      <c r="O74" s="57">
        <v>1</v>
      </c>
    </row>
    <row r="75" spans="1:15" s="62" customFormat="1" ht="12.75">
      <c r="A75" s="51">
        <v>19</v>
      </c>
      <c r="B75" s="52">
        <v>74</v>
      </c>
      <c r="C75" s="52" t="s">
        <v>250</v>
      </c>
      <c r="D75" s="53" t="s">
        <v>112</v>
      </c>
      <c r="E75" s="53" t="s">
        <v>15</v>
      </c>
      <c r="F75" s="53" t="s">
        <v>65</v>
      </c>
      <c r="G75" s="53" t="s">
        <v>65</v>
      </c>
      <c r="H75" s="53" t="s">
        <v>36</v>
      </c>
      <c r="I75" s="53">
        <v>1966</v>
      </c>
      <c r="J75" s="53" t="s">
        <v>42</v>
      </c>
      <c r="K75" s="54" t="s">
        <v>75</v>
      </c>
      <c r="L75" s="54">
        <v>5</v>
      </c>
      <c r="M75" s="55">
        <v>0.03152777777777777</v>
      </c>
      <c r="N75" s="56">
        <f>M75/5</f>
        <v>0.006305555555555555</v>
      </c>
      <c r="O75" s="57">
        <v>2</v>
      </c>
    </row>
    <row r="76" spans="1:15" s="62" customFormat="1" ht="12.75">
      <c r="A76" s="81">
        <v>20</v>
      </c>
      <c r="B76" s="79"/>
      <c r="C76" s="79" t="s">
        <v>243</v>
      </c>
      <c r="D76" s="82" t="s">
        <v>244</v>
      </c>
      <c r="E76" s="82" t="s">
        <v>15</v>
      </c>
      <c r="F76" s="82" t="s">
        <v>15</v>
      </c>
      <c r="G76" s="82" t="s">
        <v>228</v>
      </c>
      <c r="H76" s="82" t="s">
        <v>16</v>
      </c>
      <c r="I76" s="82">
        <v>2004</v>
      </c>
      <c r="J76" s="82" t="s">
        <v>17</v>
      </c>
      <c r="K76" s="70" t="s">
        <v>75</v>
      </c>
      <c r="L76" s="70">
        <v>5</v>
      </c>
      <c r="M76" s="71">
        <v>0.033402777777777774</v>
      </c>
      <c r="N76" s="72">
        <f t="shared" si="1"/>
        <v>0.006680555555555555</v>
      </c>
      <c r="O76" s="84">
        <v>5</v>
      </c>
    </row>
    <row r="77" spans="1:15" s="62" customFormat="1" ht="23.25">
      <c r="A77" s="51">
        <v>21</v>
      </c>
      <c r="B77" s="52">
        <v>988</v>
      </c>
      <c r="C77" s="52" t="s">
        <v>474</v>
      </c>
      <c r="D77" s="53" t="s">
        <v>61</v>
      </c>
      <c r="E77" s="53" t="s">
        <v>15</v>
      </c>
      <c r="F77" s="53" t="s">
        <v>62</v>
      </c>
      <c r="G77" s="53" t="s">
        <v>62</v>
      </c>
      <c r="H77" s="53" t="s">
        <v>36</v>
      </c>
      <c r="I77" s="53">
        <v>1984</v>
      </c>
      <c r="J77" s="53" t="s">
        <v>37</v>
      </c>
      <c r="K77" s="54" t="s">
        <v>75</v>
      </c>
      <c r="L77" s="54">
        <v>5</v>
      </c>
      <c r="M77" s="55">
        <v>0.03350694444444444</v>
      </c>
      <c r="N77" s="56">
        <f>M77/5</f>
        <v>0.006701388888888889</v>
      </c>
      <c r="O77" s="57">
        <v>2</v>
      </c>
    </row>
    <row r="78" spans="1:15" s="47" customFormat="1" ht="15" customHeight="1">
      <c r="A78" s="81">
        <v>22</v>
      </c>
      <c r="B78" s="79">
        <v>40</v>
      </c>
      <c r="C78" s="79" t="s">
        <v>78</v>
      </c>
      <c r="D78" s="82" t="s">
        <v>79</v>
      </c>
      <c r="E78" s="82" t="s">
        <v>15</v>
      </c>
      <c r="F78" s="82" t="s">
        <v>15</v>
      </c>
      <c r="G78" s="82" t="s">
        <v>15</v>
      </c>
      <c r="H78" s="82" t="s">
        <v>16</v>
      </c>
      <c r="I78" s="82">
        <v>1941</v>
      </c>
      <c r="J78" s="82" t="s">
        <v>60</v>
      </c>
      <c r="K78" s="70" t="s">
        <v>75</v>
      </c>
      <c r="L78" s="70">
        <v>5</v>
      </c>
      <c r="M78" s="71">
        <v>0.03350694444444444</v>
      </c>
      <c r="N78" s="72">
        <f t="shared" si="1"/>
        <v>0.006701388888888889</v>
      </c>
      <c r="O78" s="84">
        <v>1</v>
      </c>
    </row>
    <row r="79" spans="1:15" s="62" customFormat="1" ht="12.75">
      <c r="A79" s="696">
        <v>23</v>
      </c>
      <c r="B79" s="697">
        <v>8</v>
      </c>
      <c r="C79" s="697" t="s">
        <v>80</v>
      </c>
      <c r="D79" s="698" t="s">
        <v>180</v>
      </c>
      <c r="E79" s="698" t="s">
        <v>15</v>
      </c>
      <c r="F79" s="698" t="s">
        <v>181</v>
      </c>
      <c r="G79" s="698" t="s">
        <v>181</v>
      </c>
      <c r="H79" s="698" t="s">
        <v>36</v>
      </c>
      <c r="I79" s="698">
        <v>1969</v>
      </c>
      <c r="J79" s="698" t="s">
        <v>41</v>
      </c>
      <c r="K79" s="699" t="s">
        <v>75</v>
      </c>
      <c r="L79" s="699">
        <v>5</v>
      </c>
      <c r="M79" s="700">
        <v>0.03483796296296296</v>
      </c>
      <c r="N79" s="701">
        <f t="shared" si="1"/>
        <v>0.006967592592592592</v>
      </c>
      <c r="O79" s="61">
        <v>4</v>
      </c>
    </row>
    <row r="80" spans="1:15" s="703" customFormat="1" ht="13.5" thickBot="1">
      <c r="A80" s="702">
        <v>24</v>
      </c>
      <c r="B80" s="75">
        <v>9</v>
      </c>
      <c r="C80" s="75" t="s">
        <v>182</v>
      </c>
      <c r="D80" s="76" t="s">
        <v>183</v>
      </c>
      <c r="E80" s="76" t="s">
        <v>15</v>
      </c>
      <c r="F80" s="76" t="s">
        <v>181</v>
      </c>
      <c r="G80" s="76" t="s">
        <v>181</v>
      </c>
      <c r="H80" s="76" t="s">
        <v>36</v>
      </c>
      <c r="I80" s="76">
        <v>1965</v>
      </c>
      <c r="J80" s="76" t="s">
        <v>42</v>
      </c>
      <c r="K80" s="76" t="s">
        <v>75</v>
      </c>
      <c r="L80" s="76">
        <v>5</v>
      </c>
      <c r="M80" s="73">
        <v>0.03483796296296296</v>
      </c>
      <c r="N80" s="74">
        <f t="shared" si="1"/>
        <v>0.006967592592592592</v>
      </c>
      <c r="O80" s="77">
        <v>3</v>
      </c>
    </row>
    <row r="81" spans="1:15" s="47" customFormat="1" ht="13.5" thickBot="1">
      <c r="A81" s="4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1">
        <f>SUM(L57:L80)</f>
        <v>120</v>
      </c>
      <c r="M81" s="42">
        <f>SUM(M57:M80)</f>
        <v>0.7002893518518518</v>
      </c>
      <c r="N81" s="43">
        <f>M81/L81</f>
        <v>0.005835744598765432</v>
      </c>
      <c r="O81" s="64">
        <f>N81*5</f>
        <v>0.029178722993827157</v>
      </c>
    </row>
    <row r="82" spans="1:15" s="86" customFormat="1" ht="13.5" thickBot="1">
      <c r="A82" s="85" t="s">
        <v>223</v>
      </c>
      <c r="M82" s="87"/>
      <c r="N82" s="83">
        <f>M81-O82</f>
        <v>0.7002893518518518</v>
      </c>
      <c r="O82" s="83"/>
    </row>
    <row r="83" spans="1:15" s="86" customFormat="1" ht="35.25" thickBot="1">
      <c r="A83" s="88" t="s">
        <v>50</v>
      </c>
      <c r="B83" s="89" t="s">
        <v>0</v>
      </c>
      <c r="C83" s="89" t="s">
        <v>1</v>
      </c>
      <c r="D83" s="89" t="s">
        <v>2</v>
      </c>
      <c r="E83" s="89" t="s">
        <v>3</v>
      </c>
      <c r="F83" s="89" t="s">
        <v>4</v>
      </c>
      <c r="G83" s="89" t="s">
        <v>5</v>
      </c>
      <c r="H83" s="89" t="s">
        <v>6</v>
      </c>
      <c r="I83" s="89" t="s">
        <v>7</v>
      </c>
      <c r="J83" s="89" t="s">
        <v>8</v>
      </c>
      <c r="K83" s="89" t="s">
        <v>9</v>
      </c>
      <c r="L83" s="89" t="s">
        <v>10</v>
      </c>
      <c r="M83" s="89" t="s">
        <v>11</v>
      </c>
      <c r="N83" s="90" t="s">
        <v>12</v>
      </c>
      <c r="O83" s="91" t="s">
        <v>13</v>
      </c>
    </row>
    <row r="84" spans="1:15" s="86" customFormat="1" ht="12.75">
      <c r="A84" s="92">
        <v>1</v>
      </c>
      <c r="B84" s="93">
        <v>2</v>
      </c>
      <c r="C84" s="93" t="s">
        <v>160</v>
      </c>
      <c r="D84" s="94" t="s">
        <v>110</v>
      </c>
      <c r="E84" s="94" t="s">
        <v>15</v>
      </c>
      <c r="F84" s="94" t="s">
        <v>111</v>
      </c>
      <c r="G84" s="94" t="s">
        <v>111</v>
      </c>
      <c r="H84" s="94" t="s">
        <v>16</v>
      </c>
      <c r="I84" s="94">
        <v>2003</v>
      </c>
      <c r="J84" s="94" t="s">
        <v>206</v>
      </c>
      <c r="K84" s="94" t="s">
        <v>88</v>
      </c>
      <c r="L84" s="94">
        <v>2</v>
      </c>
      <c r="M84" s="95">
        <v>0.005381944444444445</v>
      </c>
      <c r="N84" s="96">
        <f aca="true" t="shared" si="2" ref="N84:N93">M84/L84</f>
        <v>0.0026909722222222226</v>
      </c>
      <c r="O84" s="97">
        <v>1</v>
      </c>
    </row>
    <row r="85" spans="1:15" s="104" customFormat="1" ht="12.75">
      <c r="A85" s="98">
        <v>2</v>
      </c>
      <c r="B85" s="99">
        <v>81</v>
      </c>
      <c r="C85" s="99" t="s">
        <v>207</v>
      </c>
      <c r="D85" s="100" t="s">
        <v>179</v>
      </c>
      <c r="E85" s="100" t="s">
        <v>15</v>
      </c>
      <c r="F85" s="100" t="s">
        <v>143</v>
      </c>
      <c r="G85" s="100" t="s">
        <v>140</v>
      </c>
      <c r="H85" s="100" t="s">
        <v>16</v>
      </c>
      <c r="I85" s="100">
        <v>2004</v>
      </c>
      <c r="J85" s="100" t="s">
        <v>206</v>
      </c>
      <c r="K85" s="100" t="s">
        <v>88</v>
      </c>
      <c r="L85" s="100">
        <v>2</v>
      </c>
      <c r="M85" s="101">
        <v>0.005532407407407407</v>
      </c>
      <c r="N85" s="102">
        <f t="shared" si="2"/>
        <v>0.0027662037037037034</v>
      </c>
      <c r="O85" s="103">
        <v>2</v>
      </c>
    </row>
    <row r="86" spans="1:15" s="104" customFormat="1" ht="12.75">
      <c r="A86" s="98">
        <v>3</v>
      </c>
      <c r="B86" s="105">
        <v>82</v>
      </c>
      <c r="C86" s="105" t="s">
        <v>208</v>
      </c>
      <c r="D86" s="106" t="s">
        <v>179</v>
      </c>
      <c r="E86" s="100" t="s">
        <v>15</v>
      </c>
      <c r="F86" s="106" t="s">
        <v>143</v>
      </c>
      <c r="G86" s="106" t="s">
        <v>140</v>
      </c>
      <c r="H86" s="100" t="s">
        <v>16</v>
      </c>
      <c r="I86" s="106">
        <v>2008</v>
      </c>
      <c r="J86" s="100" t="s">
        <v>206</v>
      </c>
      <c r="K86" s="100" t="s">
        <v>88</v>
      </c>
      <c r="L86" s="100">
        <v>2</v>
      </c>
      <c r="M86" s="107">
        <v>0.006076388888888889</v>
      </c>
      <c r="N86" s="102">
        <f t="shared" si="2"/>
        <v>0.0030381944444444445</v>
      </c>
      <c r="O86" s="108">
        <v>3</v>
      </c>
    </row>
    <row r="87" spans="1:15" s="104" customFormat="1" ht="12.75">
      <c r="A87" s="98">
        <v>4</v>
      </c>
      <c r="B87" s="105">
        <v>114</v>
      </c>
      <c r="C87" s="105" t="s">
        <v>121</v>
      </c>
      <c r="D87" s="106" t="s">
        <v>209</v>
      </c>
      <c r="E87" s="100" t="s">
        <v>15</v>
      </c>
      <c r="F87" s="106" t="s">
        <v>210</v>
      </c>
      <c r="G87" s="106" t="s">
        <v>210</v>
      </c>
      <c r="H87" s="100" t="s">
        <v>16</v>
      </c>
      <c r="I87" s="106">
        <v>2002</v>
      </c>
      <c r="J87" s="100" t="s">
        <v>206</v>
      </c>
      <c r="K87" s="100" t="s">
        <v>88</v>
      </c>
      <c r="L87" s="100">
        <v>2</v>
      </c>
      <c r="M87" s="107">
        <v>0.0070486111111111105</v>
      </c>
      <c r="N87" s="102">
        <f t="shared" si="2"/>
        <v>0.0035243055555555553</v>
      </c>
      <c r="O87" s="108">
        <v>4</v>
      </c>
    </row>
    <row r="88" spans="1:15" s="104" customFormat="1" ht="12.75">
      <c r="A88" s="98">
        <v>5</v>
      </c>
      <c r="B88" s="105">
        <v>209</v>
      </c>
      <c r="C88" s="105" t="s">
        <v>119</v>
      </c>
      <c r="D88" s="106" t="s">
        <v>247</v>
      </c>
      <c r="E88" s="100" t="s">
        <v>15</v>
      </c>
      <c r="F88" s="106" t="s">
        <v>15</v>
      </c>
      <c r="G88" s="106" t="s">
        <v>228</v>
      </c>
      <c r="H88" s="100" t="s">
        <v>16</v>
      </c>
      <c r="I88" s="106">
        <v>2001</v>
      </c>
      <c r="J88" s="100" t="s">
        <v>206</v>
      </c>
      <c r="K88" s="100" t="s">
        <v>88</v>
      </c>
      <c r="L88" s="100">
        <v>2</v>
      </c>
      <c r="M88" s="107">
        <v>0.007534722222222221</v>
      </c>
      <c r="N88" s="102">
        <f t="shared" si="2"/>
        <v>0.0037673611111111107</v>
      </c>
      <c r="O88" s="108">
        <v>5</v>
      </c>
    </row>
    <row r="89" spans="1:15" s="104" customFormat="1" ht="12.75">
      <c r="A89" s="98">
        <v>6</v>
      </c>
      <c r="B89" s="105">
        <v>95</v>
      </c>
      <c r="C89" s="105" t="s">
        <v>109</v>
      </c>
      <c r="D89" s="106" t="s">
        <v>217</v>
      </c>
      <c r="E89" s="100" t="s">
        <v>15</v>
      </c>
      <c r="F89" s="106" t="s">
        <v>15</v>
      </c>
      <c r="G89" s="106" t="s">
        <v>228</v>
      </c>
      <c r="H89" s="100" t="s">
        <v>16</v>
      </c>
      <c r="I89" s="106">
        <v>2001</v>
      </c>
      <c r="J89" s="100" t="s">
        <v>206</v>
      </c>
      <c r="K89" s="100" t="s">
        <v>88</v>
      </c>
      <c r="L89" s="100">
        <v>2</v>
      </c>
      <c r="M89" s="107">
        <v>0.008483796296296297</v>
      </c>
      <c r="N89" s="102">
        <f t="shared" si="2"/>
        <v>0.004241898148148148</v>
      </c>
      <c r="O89" s="108">
        <v>6</v>
      </c>
    </row>
    <row r="90" spans="1:15" s="104" customFormat="1" ht="12.75">
      <c r="A90" s="98">
        <v>7</v>
      </c>
      <c r="B90" s="105">
        <v>112</v>
      </c>
      <c r="C90" s="105" t="s">
        <v>211</v>
      </c>
      <c r="D90" s="106" t="s">
        <v>222</v>
      </c>
      <c r="E90" s="100" t="s">
        <v>15</v>
      </c>
      <c r="F90" s="106" t="s">
        <v>15</v>
      </c>
      <c r="G90" s="106" t="s">
        <v>228</v>
      </c>
      <c r="H90" s="100" t="s">
        <v>16</v>
      </c>
      <c r="I90" s="106">
        <v>2002</v>
      </c>
      <c r="J90" s="100" t="s">
        <v>206</v>
      </c>
      <c r="K90" s="100" t="s">
        <v>88</v>
      </c>
      <c r="L90" s="100">
        <v>2</v>
      </c>
      <c r="M90" s="107">
        <v>0.008506944444444444</v>
      </c>
      <c r="N90" s="102">
        <f t="shared" si="2"/>
        <v>0.004253472222222222</v>
      </c>
      <c r="O90" s="108">
        <v>7</v>
      </c>
    </row>
    <row r="91" spans="1:15" s="104" customFormat="1" ht="12.75">
      <c r="A91" s="98">
        <v>8</v>
      </c>
      <c r="B91" s="105">
        <v>147</v>
      </c>
      <c r="C91" s="105" t="s">
        <v>233</v>
      </c>
      <c r="D91" s="106" t="s">
        <v>475</v>
      </c>
      <c r="E91" s="100" t="s">
        <v>15</v>
      </c>
      <c r="F91" s="106" t="s">
        <v>15</v>
      </c>
      <c r="G91" s="106" t="s">
        <v>228</v>
      </c>
      <c r="H91" s="100" t="s">
        <v>16</v>
      </c>
      <c r="I91" s="106">
        <v>2002</v>
      </c>
      <c r="J91" s="100" t="s">
        <v>206</v>
      </c>
      <c r="K91" s="100" t="s">
        <v>88</v>
      </c>
      <c r="L91" s="100">
        <v>2</v>
      </c>
      <c r="M91" s="107">
        <v>0.0096875</v>
      </c>
      <c r="N91" s="102">
        <f t="shared" si="2"/>
        <v>0.00484375</v>
      </c>
      <c r="O91" s="108">
        <v>8</v>
      </c>
    </row>
    <row r="92" spans="1:15" s="104" customFormat="1" ht="13.5" thickBot="1">
      <c r="A92" s="109">
        <v>9</v>
      </c>
      <c r="B92" s="110">
        <v>87</v>
      </c>
      <c r="C92" s="110" t="s">
        <v>119</v>
      </c>
      <c r="D92" s="111" t="s">
        <v>203</v>
      </c>
      <c r="E92" s="111" t="s">
        <v>15</v>
      </c>
      <c r="F92" s="111" t="s">
        <v>15</v>
      </c>
      <c r="G92" s="111" t="s">
        <v>228</v>
      </c>
      <c r="H92" s="111" t="s">
        <v>16</v>
      </c>
      <c r="I92" s="111">
        <v>2002</v>
      </c>
      <c r="J92" s="111" t="s">
        <v>206</v>
      </c>
      <c r="K92" s="111" t="s">
        <v>88</v>
      </c>
      <c r="L92" s="111">
        <v>2</v>
      </c>
      <c r="M92" s="112">
        <v>0.009745370370370371</v>
      </c>
      <c r="N92" s="113">
        <f t="shared" si="2"/>
        <v>0.004872685185185186</v>
      </c>
      <c r="O92" s="114">
        <v>9</v>
      </c>
    </row>
    <row r="93" spans="1:15" s="104" customFormat="1" ht="13.5" thickBot="1">
      <c r="A93" s="115"/>
      <c r="L93" s="116">
        <f>SUM(L84:L92)</f>
        <v>18</v>
      </c>
      <c r="M93" s="117">
        <f>SUM(M84:M92)</f>
        <v>0.06799768518518519</v>
      </c>
      <c r="N93" s="118">
        <f t="shared" si="2"/>
        <v>0.0037776491769547327</v>
      </c>
      <c r="O93" s="119">
        <f>N93*2</f>
        <v>0.007555298353909465</v>
      </c>
    </row>
    <row r="94" spans="1:13" ht="12.75">
      <c r="A94" s="8" t="s">
        <v>46</v>
      </c>
      <c r="M94" s="78"/>
    </row>
    <row r="95" spans="1:2" ht="12.75">
      <c r="A95" s="9" t="s">
        <v>476</v>
      </c>
      <c r="B95" s="10"/>
    </row>
    <row r="96" ht="12.75">
      <c r="A96" s="9" t="s">
        <v>477</v>
      </c>
    </row>
    <row r="97" spans="1:14" ht="12.75">
      <c r="A97" s="9" t="s">
        <v>47</v>
      </c>
      <c r="B97" s="10"/>
      <c r="N97" s="11"/>
    </row>
    <row r="98" spans="1:14" ht="12.75">
      <c r="A98" s="12" t="s">
        <v>225</v>
      </c>
      <c r="B98" s="13"/>
      <c r="N98" s="11"/>
    </row>
    <row r="99" spans="1:2" ht="12.75">
      <c r="A99" s="9" t="s">
        <v>478</v>
      </c>
      <c r="B99" s="10"/>
    </row>
    <row r="100" spans="1:2" ht="12.75">
      <c r="A100" s="9" t="s">
        <v>479</v>
      </c>
      <c r="B100" s="10"/>
    </row>
    <row r="101" ht="12.75">
      <c r="A101" s="39" t="s">
        <v>480</v>
      </c>
    </row>
    <row r="102" ht="12.75">
      <c r="A102" s="39" t="s">
        <v>481</v>
      </c>
    </row>
    <row r="105" ht="12.75">
      <c r="M105" s="11"/>
    </row>
    <row r="106" ht="12.75">
      <c r="M106" s="11"/>
    </row>
    <row r="107" ht="12.75">
      <c r="M107" s="11"/>
    </row>
    <row r="108" ht="12.75">
      <c r="M108" s="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241"/>
  <sheetViews>
    <sheetView tabSelected="1" zoomScalePageLayoutView="0" workbookViewId="0" topLeftCell="A1">
      <selection activeCell="A166" sqref="A166"/>
    </sheetView>
  </sheetViews>
  <sheetFormatPr defaultColWidth="9.140625" defaultRowHeight="12.75"/>
  <cols>
    <col min="1" max="1" width="4.421875" style="147" customWidth="1"/>
    <col min="2" max="2" width="6.28125" style="139" customWidth="1"/>
    <col min="3" max="3" width="20.00390625" style="147" customWidth="1"/>
    <col min="4" max="4" width="10.57421875" style="137" customWidth="1"/>
    <col min="5" max="5" width="9.421875" style="138" customWidth="1"/>
    <col min="6" max="6" width="12.57421875" style="138" customWidth="1"/>
    <col min="7" max="7" width="11.7109375" style="139" customWidth="1"/>
    <col min="8" max="8" width="10.421875" style="139" customWidth="1"/>
    <col min="9" max="9" width="4.8515625" style="147" customWidth="1"/>
    <col min="10" max="10" width="4.7109375" style="525" customWidth="1"/>
    <col min="11" max="13" width="4.7109375" style="147" customWidth="1"/>
    <col min="14" max="14" width="7.7109375" style="147" customWidth="1"/>
    <col min="15" max="15" width="4.7109375" style="147" customWidth="1"/>
    <col min="16" max="16" width="6.140625" style="147" customWidth="1"/>
    <col min="17" max="17" width="7.140625" style="147" customWidth="1"/>
    <col min="18" max="18" width="28.00390625" style="162" customWidth="1"/>
    <col min="19" max="19" width="9.140625" style="139" customWidth="1"/>
    <col min="20" max="20" width="4.28125" style="139" customWidth="1"/>
    <col min="21" max="21" width="9.00390625" style="139" customWidth="1"/>
    <col min="22" max="22" width="9.28125" style="139" customWidth="1"/>
    <col min="23" max="23" width="4.140625" style="139" customWidth="1"/>
    <col min="24" max="24" width="9.00390625" style="139" customWidth="1"/>
    <col min="25" max="25" width="10.57421875" style="139" customWidth="1"/>
    <col min="26" max="26" width="4.8515625" style="139" customWidth="1"/>
    <col min="27" max="27" width="9.28125" style="139" customWidth="1"/>
    <col min="28" max="28" width="9.7109375" style="138" customWidth="1"/>
    <col min="29" max="29" width="8.421875" style="142" customWidth="1"/>
    <col min="30" max="30" width="9.8515625" style="139" customWidth="1"/>
    <col min="31" max="31" width="11.7109375" style="143" customWidth="1"/>
    <col min="32" max="32" width="8.57421875" style="143" customWidth="1"/>
    <col min="33" max="33" width="9.57421875" style="143" customWidth="1"/>
    <col min="34" max="34" width="10.00390625" style="513" customWidth="1"/>
    <col min="35" max="35" width="8.421875" style="513" customWidth="1"/>
    <col min="36" max="36" width="9.7109375" style="145" customWidth="1"/>
    <col min="37" max="37" width="9.140625" style="145" customWidth="1"/>
    <col min="38" max="38" width="10.421875" style="145" bestFit="1" customWidth="1"/>
    <col min="39" max="60" width="9.140625" style="146" customWidth="1"/>
    <col min="61" max="16384" width="9.140625" style="147" customWidth="1"/>
  </cols>
  <sheetData>
    <row r="1" spans="1:60" ht="17.25" customHeight="1" thickBot="1">
      <c r="A1" s="1" t="s">
        <v>334</v>
      </c>
      <c r="B1" s="135"/>
      <c r="C1" s="136"/>
      <c r="I1" s="136"/>
      <c r="J1" s="140"/>
      <c r="K1" s="136"/>
      <c r="L1" s="136"/>
      <c r="M1" s="136"/>
      <c r="N1" s="136"/>
      <c r="O1" s="136"/>
      <c r="P1" s="136"/>
      <c r="Q1" s="136"/>
      <c r="R1" s="136"/>
      <c r="S1" s="135"/>
      <c r="T1" s="135"/>
      <c r="U1" s="141"/>
      <c r="W1" s="135"/>
      <c r="AH1" s="144"/>
      <c r="AI1" s="144"/>
      <c r="BF1" s="147"/>
      <c r="BG1" s="147"/>
      <c r="BH1" s="147"/>
    </row>
    <row r="2" spans="1:57" s="162" customFormat="1" ht="26.25" customHeight="1" thickBot="1">
      <c r="A2" s="148"/>
      <c r="B2" s="135"/>
      <c r="C2" s="136"/>
      <c r="D2" s="149" t="s">
        <v>335</v>
      </c>
      <c r="E2" s="150"/>
      <c r="F2" s="150"/>
      <c r="G2" s="151" t="s">
        <v>336</v>
      </c>
      <c r="H2" s="152" t="s">
        <v>337</v>
      </c>
      <c r="I2" s="136"/>
      <c r="J2" s="140"/>
      <c r="K2" s="136"/>
      <c r="L2" s="136"/>
      <c r="M2" s="136"/>
      <c r="N2" s="136"/>
      <c r="O2" s="136"/>
      <c r="P2" s="136"/>
      <c r="Q2" s="136"/>
      <c r="R2" s="153"/>
      <c r="S2" s="154" t="s">
        <v>338</v>
      </c>
      <c r="T2" s="155"/>
      <c r="U2" s="156" t="s">
        <v>339</v>
      </c>
      <c r="V2" s="157" t="s">
        <v>340</v>
      </c>
      <c r="W2" s="158"/>
      <c r="X2" s="159" t="s">
        <v>341</v>
      </c>
      <c r="Y2" s="157" t="s">
        <v>342</v>
      </c>
      <c r="Z2" s="158"/>
      <c r="AA2" s="159" t="s">
        <v>343</v>
      </c>
      <c r="AB2" s="160" t="s">
        <v>344</v>
      </c>
      <c r="AC2" s="161"/>
      <c r="AD2" s="159" t="s">
        <v>345</v>
      </c>
      <c r="AE2" s="157" t="s">
        <v>346</v>
      </c>
      <c r="AF2" s="158"/>
      <c r="AG2" s="159" t="s">
        <v>347</v>
      </c>
      <c r="AH2" s="748" t="s">
        <v>348</v>
      </c>
      <c r="AI2" s="749"/>
      <c r="AJ2" s="750"/>
      <c r="AK2" s="751"/>
      <c r="AL2" s="751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  <c r="BE2" s="163"/>
    </row>
    <row r="3" spans="1:60" ht="33.75" customHeight="1" thickBot="1">
      <c r="A3" s="164" t="s">
        <v>50</v>
      </c>
      <c r="B3" s="165" t="s">
        <v>349</v>
      </c>
      <c r="C3" s="166" t="s">
        <v>2</v>
      </c>
      <c r="D3" s="167" t="s">
        <v>11</v>
      </c>
      <c r="E3" s="168" t="s">
        <v>350</v>
      </c>
      <c r="F3" s="169" t="s">
        <v>351</v>
      </c>
      <c r="G3" s="151" t="s">
        <v>352</v>
      </c>
      <c r="H3" s="170" t="s">
        <v>353</v>
      </c>
      <c r="I3" s="171" t="s">
        <v>354</v>
      </c>
      <c r="J3" s="172" t="s">
        <v>355</v>
      </c>
      <c r="K3" s="172" t="s">
        <v>356</v>
      </c>
      <c r="L3" s="172" t="s">
        <v>357</v>
      </c>
      <c r="M3" s="173" t="s">
        <v>358</v>
      </c>
      <c r="N3" s="174" t="s">
        <v>359</v>
      </c>
      <c r="O3" s="175" t="s">
        <v>6</v>
      </c>
      <c r="P3" s="172" t="s">
        <v>7</v>
      </c>
      <c r="Q3" s="176" t="s">
        <v>8</v>
      </c>
      <c r="R3" s="177" t="s">
        <v>360</v>
      </c>
      <c r="S3" s="178" t="s">
        <v>361</v>
      </c>
      <c r="T3" s="155" t="s">
        <v>362</v>
      </c>
      <c r="U3" s="179" t="s">
        <v>353</v>
      </c>
      <c r="V3" s="178" t="s">
        <v>361</v>
      </c>
      <c r="W3" s="155" t="s">
        <v>362</v>
      </c>
      <c r="X3" s="179" t="s">
        <v>353</v>
      </c>
      <c r="Y3" s="178" t="s">
        <v>361</v>
      </c>
      <c r="Z3" s="155" t="s">
        <v>362</v>
      </c>
      <c r="AA3" s="179" t="s">
        <v>353</v>
      </c>
      <c r="AB3" s="180" t="s">
        <v>361</v>
      </c>
      <c r="AC3" s="181">
        <v>12.195</v>
      </c>
      <c r="AD3" s="182" t="s">
        <v>353</v>
      </c>
      <c r="AE3" s="180" t="s">
        <v>361</v>
      </c>
      <c r="AF3" s="181">
        <v>12.195</v>
      </c>
      <c r="AG3" s="182" t="s">
        <v>353</v>
      </c>
      <c r="AH3" s="183" t="s">
        <v>361</v>
      </c>
      <c r="AI3" s="184" t="s">
        <v>363</v>
      </c>
      <c r="AJ3" s="945" t="s">
        <v>353</v>
      </c>
      <c r="BF3" s="147"/>
      <c r="BG3" s="147"/>
      <c r="BH3" s="147"/>
    </row>
    <row r="4" spans="1:38" s="204" customFormat="1" ht="12.75" customHeight="1">
      <c r="A4" s="185">
        <v>1</v>
      </c>
      <c r="B4" s="186">
        <v>60</v>
      </c>
      <c r="C4" s="187" t="s">
        <v>257</v>
      </c>
      <c r="D4" s="188">
        <v>0.08136574074074074</v>
      </c>
      <c r="E4" s="189">
        <v>0.0002546296296296324</v>
      </c>
      <c r="F4" s="189">
        <v>0</v>
      </c>
      <c r="G4" s="190">
        <v>30</v>
      </c>
      <c r="H4" s="191">
        <v>0.002712191358024691</v>
      </c>
      <c r="I4" s="192">
        <v>4</v>
      </c>
      <c r="J4" s="193">
        <v>1</v>
      </c>
      <c r="K4" s="194">
        <v>2</v>
      </c>
      <c r="L4" s="194"/>
      <c r="M4" s="195"/>
      <c r="N4" s="196" t="s">
        <v>18</v>
      </c>
      <c r="O4" s="196" t="s">
        <v>16</v>
      </c>
      <c r="P4" s="196">
        <v>1982</v>
      </c>
      <c r="Q4" s="196" t="s">
        <v>21</v>
      </c>
      <c r="R4" s="197" t="s">
        <v>20</v>
      </c>
      <c r="S4" s="198">
        <v>0.027557870370370365</v>
      </c>
      <c r="T4" s="199">
        <v>10</v>
      </c>
      <c r="U4" s="200">
        <v>0.0027557870370370366</v>
      </c>
      <c r="V4" s="198">
        <v>0.027337962962962967</v>
      </c>
      <c r="W4" s="201">
        <v>10</v>
      </c>
      <c r="X4" s="200">
        <v>0.0027337962962962967</v>
      </c>
      <c r="Y4" s="752">
        <v>0.02646990740740741</v>
      </c>
      <c r="Z4" s="201">
        <v>10</v>
      </c>
      <c r="AA4" s="200">
        <v>0.002646990740740741</v>
      </c>
      <c r="AB4" s="198"/>
      <c r="AC4" s="202"/>
      <c r="AD4" s="200" t="e">
        <v>#DIV/0!</v>
      </c>
      <c r="AE4" s="198"/>
      <c r="AF4" s="199"/>
      <c r="AG4" s="200" t="e">
        <v>#DIV/0!</v>
      </c>
      <c r="AH4" s="753"/>
      <c r="AI4" s="203"/>
      <c r="AJ4" s="946"/>
      <c r="AK4" s="754"/>
      <c r="AL4" s="754"/>
    </row>
    <row r="5" spans="1:38" s="204" customFormat="1" ht="12.75" customHeight="1">
      <c r="A5" s="205">
        <v>2</v>
      </c>
      <c r="B5" s="206">
        <v>69</v>
      </c>
      <c r="C5" s="207" t="s">
        <v>258</v>
      </c>
      <c r="D5" s="208">
        <v>0.08162037037037037</v>
      </c>
      <c r="E5" s="189">
        <v>0.0001157407407407357</v>
      </c>
      <c r="F5" s="189">
        <v>0.0002546296296296324</v>
      </c>
      <c r="G5" s="209">
        <v>30</v>
      </c>
      <c r="H5" s="210">
        <v>0.002720679012345679</v>
      </c>
      <c r="I5" s="211">
        <v>3</v>
      </c>
      <c r="J5" s="212">
        <v>2</v>
      </c>
      <c r="K5" s="213">
        <v>3</v>
      </c>
      <c r="L5" s="213"/>
      <c r="M5" s="214"/>
      <c r="N5" s="215" t="s">
        <v>18</v>
      </c>
      <c r="O5" s="215" t="s">
        <v>16</v>
      </c>
      <c r="P5" s="215">
        <v>1982</v>
      </c>
      <c r="Q5" s="215" t="s">
        <v>21</v>
      </c>
      <c r="R5" s="216" t="s">
        <v>166</v>
      </c>
      <c r="S5" s="198">
        <v>0.027499999999999997</v>
      </c>
      <c r="T5" s="201">
        <v>10</v>
      </c>
      <c r="U5" s="217">
        <v>0.00275</v>
      </c>
      <c r="V5" s="198">
        <v>0.02761574074074074</v>
      </c>
      <c r="W5" s="201">
        <v>10</v>
      </c>
      <c r="X5" s="217">
        <v>0.002761574074074074</v>
      </c>
      <c r="Y5" s="752">
        <v>0.026504629629629628</v>
      </c>
      <c r="Z5" s="201">
        <v>10</v>
      </c>
      <c r="AA5" s="217">
        <v>0.002650462962962963</v>
      </c>
      <c r="AB5" s="198"/>
      <c r="AC5" s="218"/>
      <c r="AD5" s="217" t="e">
        <v>#DIV/0!</v>
      </c>
      <c r="AE5" s="198"/>
      <c r="AF5" s="201"/>
      <c r="AG5" s="217" t="e">
        <v>#DIV/0!</v>
      </c>
      <c r="AH5" s="753"/>
      <c r="AI5" s="219"/>
      <c r="AJ5" s="947"/>
      <c r="AK5" s="754"/>
      <c r="AL5" s="754"/>
    </row>
    <row r="6" spans="1:38" s="204" customFormat="1" ht="12.75" customHeight="1">
      <c r="A6" s="205">
        <v>3</v>
      </c>
      <c r="B6" s="206">
        <v>3</v>
      </c>
      <c r="C6" s="207" t="s">
        <v>259</v>
      </c>
      <c r="D6" s="208">
        <v>0.0817361111111111</v>
      </c>
      <c r="E6" s="189">
        <v>0.002129629629629634</v>
      </c>
      <c r="F6" s="189">
        <v>0.00037037037037036813</v>
      </c>
      <c r="G6" s="209">
        <v>30</v>
      </c>
      <c r="H6" s="210">
        <v>0.002724537037037037</v>
      </c>
      <c r="I6" s="211">
        <v>2</v>
      </c>
      <c r="J6" s="212">
        <v>3</v>
      </c>
      <c r="K6" s="213">
        <v>4</v>
      </c>
      <c r="L6" s="213"/>
      <c r="M6" s="214"/>
      <c r="N6" s="215" t="s">
        <v>18</v>
      </c>
      <c r="O6" s="215" t="s">
        <v>16</v>
      </c>
      <c r="P6" s="215">
        <v>1984</v>
      </c>
      <c r="Q6" s="215" t="s">
        <v>21</v>
      </c>
      <c r="R6" s="216" t="s">
        <v>83</v>
      </c>
      <c r="S6" s="198">
        <v>0.027499999999999997</v>
      </c>
      <c r="T6" s="201">
        <v>10</v>
      </c>
      <c r="U6" s="217">
        <v>0.00275</v>
      </c>
      <c r="V6" s="198">
        <v>0.027708333333333335</v>
      </c>
      <c r="W6" s="201">
        <v>10</v>
      </c>
      <c r="X6" s="217">
        <v>0.0027708333333333335</v>
      </c>
      <c r="Y6" s="752">
        <v>0.02652777777777778</v>
      </c>
      <c r="Z6" s="201">
        <v>10</v>
      </c>
      <c r="AA6" s="217">
        <v>0.0026527777777777778</v>
      </c>
      <c r="AB6" s="198"/>
      <c r="AC6" s="218"/>
      <c r="AD6" s="217" t="e">
        <v>#DIV/0!</v>
      </c>
      <c r="AE6" s="198"/>
      <c r="AF6" s="201"/>
      <c r="AG6" s="217" t="e">
        <v>#DIV/0!</v>
      </c>
      <c r="AH6" s="753"/>
      <c r="AI6" s="219"/>
      <c r="AJ6" s="947"/>
      <c r="AK6" s="754"/>
      <c r="AL6" s="754"/>
    </row>
    <row r="7" spans="1:38" s="204" customFormat="1" ht="12.75" customHeight="1">
      <c r="A7" s="205">
        <v>4</v>
      </c>
      <c r="B7" s="206">
        <v>62</v>
      </c>
      <c r="C7" s="207" t="s">
        <v>260</v>
      </c>
      <c r="D7" s="208">
        <v>0.08386574074074074</v>
      </c>
      <c r="E7" s="189">
        <v>0.0011342592592592515</v>
      </c>
      <c r="F7" s="189">
        <v>0.0025000000000000022</v>
      </c>
      <c r="G7" s="209">
        <v>30</v>
      </c>
      <c r="H7" s="210">
        <v>0.002795524691358025</v>
      </c>
      <c r="I7" s="211">
        <v>7</v>
      </c>
      <c r="J7" s="212">
        <v>4</v>
      </c>
      <c r="K7" s="213">
        <v>6</v>
      </c>
      <c r="L7" s="213"/>
      <c r="M7" s="214"/>
      <c r="N7" s="215" t="s">
        <v>18</v>
      </c>
      <c r="O7" s="215" t="s">
        <v>16</v>
      </c>
      <c r="P7" s="215">
        <v>1981</v>
      </c>
      <c r="Q7" s="215" t="s">
        <v>21</v>
      </c>
      <c r="R7" s="216" t="s">
        <v>62</v>
      </c>
      <c r="S7" s="198">
        <v>0.02805555555555555</v>
      </c>
      <c r="T7" s="201">
        <v>10</v>
      </c>
      <c r="U7" s="217">
        <v>0.002805555555555555</v>
      </c>
      <c r="V7" s="198">
        <v>0.028159722222222232</v>
      </c>
      <c r="W7" s="201">
        <v>10</v>
      </c>
      <c r="X7" s="217">
        <v>0.002815972222222223</v>
      </c>
      <c r="Y7" s="752">
        <v>0.027650462962962963</v>
      </c>
      <c r="Z7" s="201">
        <v>10</v>
      </c>
      <c r="AA7" s="217">
        <v>0.0027650462962962963</v>
      </c>
      <c r="AB7" s="198"/>
      <c r="AC7" s="218"/>
      <c r="AD7" s="217" t="e">
        <v>#DIV/0!</v>
      </c>
      <c r="AE7" s="198"/>
      <c r="AF7" s="201"/>
      <c r="AG7" s="217" t="e">
        <v>#DIV/0!</v>
      </c>
      <c r="AH7" s="753"/>
      <c r="AI7" s="219"/>
      <c r="AJ7" s="947"/>
      <c r="AK7" s="754"/>
      <c r="AL7" s="754"/>
    </row>
    <row r="8" spans="1:38" s="204" customFormat="1" ht="12.75" customHeight="1">
      <c r="A8" s="205">
        <v>5</v>
      </c>
      <c r="B8" s="206">
        <v>22</v>
      </c>
      <c r="C8" s="207" t="s">
        <v>262</v>
      </c>
      <c r="D8" s="208">
        <v>0.08499999999999999</v>
      </c>
      <c r="E8" s="189">
        <v>0.0008333333333333387</v>
      </c>
      <c r="F8" s="189">
        <v>0.0036342592592592537</v>
      </c>
      <c r="G8" s="209">
        <v>30</v>
      </c>
      <c r="H8" s="210">
        <v>0.002833333333333333</v>
      </c>
      <c r="I8" s="211">
        <v>6</v>
      </c>
      <c r="J8" s="212">
        <v>6</v>
      </c>
      <c r="K8" s="213">
        <v>7</v>
      </c>
      <c r="L8" s="213"/>
      <c r="M8" s="214"/>
      <c r="N8" s="215" t="s">
        <v>18</v>
      </c>
      <c r="O8" s="215" t="s">
        <v>16</v>
      </c>
      <c r="P8" s="215">
        <v>1991</v>
      </c>
      <c r="Q8" s="215" t="s">
        <v>17</v>
      </c>
      <c r="R8" s="216" t="s">
        <v>15</v>
      </c>
      <c r="S8" s="198">
        <v>0.028043981481481482</v>
      </c>
      <c r="T8" s="201">
        <v>10</v>
      </c>
      <c r="U8" s="217">
        <v>0.0028043981481481483</v>
      </c>
      <c r="V8" s="198">
        <v>0.029108796296296292</v>
      </c>
      <c r="W8" s="201">
        <v>10</v>
      </c>
      <c r="X8" s="217">
        <v>0.002910879629629629</v>
      </c>
      <c r="Y8" s="752">
        <v>0.02784722222222222</v>
      </c>
      <c r="Z8" s="201">
        <v>10</v>
      </c>
      <c r="AA8" s="217">
        <v>0.0027847222222222223</v>
      </c>
      <c r="AB8" s="198"/>
      <c r="AC8" s="218"/>
      <c r="AD8" s="217" t="e">
        <v>#DIV/0!</v>
      </c>
      <c r="AE8" s="198"/>
      <c r="AF8" s="201"/>
      <c r="AG8" s="217" t="e">
        <v>#DIV/0!</v>
      </c>
      <c r="AH8" s="753"/>
      <c r="AI8" s="219"/>
      <c r="AJ8" s="947"/>
      <c r="AK8" s="754"/>
      <c r="AL8" s="754"/>
    </row>
    <row r="9" spans="1:38" s="204" customFormat="1" ht="12.75" customHeight="1">
      <c r="A9" s="205">
        <v>6</v>
      </c>
      <c r="B9" s="206">
        <v>30</v>
      </c>
      <c r="C9" s="220" t="s">
        <v>261</v>
      </c>
      <c r="D9" s="208">
        <v>0.08583333333333333</v>
      </c>
      <c r="E9" s="189">
        <v>0.0028356481481481566</v>
      </c>
      <c r="F9" s="189">
        <v>0.0044675925925925924</v>
      </c>
      <c r="G9" s="209">
        <v>30</v>
      </c>
      <c r="H9" s="210">
        <v>0.002861111111111111</v>
      </c>
      <c r="I9" s="211">
        <v>8</v>
      </c>
      <c r="J9" s="212">
        <v>5</v>
      </c>
      <c r="K9" s="213">
        <v>8</v>
      </c>
      <c r="L9" s="213"/>
      <c r="M9" s="214"/>
      <c r="N9" s="215" t="s">
        <v>18</v>
      </c>
      <c r="O9" s="215" t="s">
        <v>16</v>
      </c>
      <c r="P9" s="215">
        <v>1972</v>
      </c>
      <c r="Q9" s="215" t="s">
        <v>23</v>
      </c>
      <c r="R9" s="216" t="s">
        <v>65</v>
      </c>
      <c r="S9" s="198">
        <v>0.028935185185185182</v>
      </c>
      <c r="T9" s="201">
        <v>10</v>
      </c>
      <c r="U9" s="217">
        <v>0.0028935185185185184</v>
      </c>
      <c r="V9" s="198">
        <v>0.02858796296296296</v>
      </c>
      <c r="W9" s="201">
        <v>10</v>
      </c>
      <c r="X9" s="217">
        <v>0.002858796296296296</v>
      </c>
      <c r="Y9" s="198">
        <v>0.028310185185185185</v>
      </c>
      <c r="Z9" s="201">
        <v>10</v>
      </c>
      <c r="AA9" s="217">
        <v>0.0028310185185185183</v>
      </c>
      <c r="AB9" s="198"/>
      <c r="AC9" s="218"/>
      <c r="AD9" s="217" t="e">
        <v>#DIV/0!</v>
      </c>
      <c r="AE9" s="198"/>
      <c r="AF9" s="201"/>
      <c r="AG9" s="217" t="e">
        <v>#DIV/0!</v>
      </c>
      <c r="AH9" s="753"/>
      <c r="AI9" s="219"/>
      <c r="AJ9" s="947"/>
      <c r="AK9" s="754"/>
      <c r="AL9" s="754"/>
    </row>
    <row r="10" spans="1:38" s="204" customFormat="1" ht="12.75" customHeight="1">
      <c r="A10" s="205">
        <v>7</v>
      </c>
      <c r="B10" s="206">
        <v>64</v>
      </c>
      <c r="C10" s="207" t="s">
        <v>274</v>
      </c>
      <c r="D10" s="208">
        <v>0.08866898148148149</v>
      </c>
      <c r="E10" s="189">
        <v>0.002638888888888885</v>
      </c>
      <c r="F10" s="189">
        <v>0.007303240740740749</v>
      </c>
      <c r="G10" s="209">
        <v>30</v>
      </c>
      <c r="H10" s="210">
        <v>0.002955632716049383</v>
      </c>
      <c r="I10" s="211">
        <v>5</v>
      </c>
      <c r="J10" s="212">
        <v>18</v>
      </c>
      <c r="K10" s="213">
        <v>5</v>
      </c>
      <c r="L10" s="213"/>
      <c r="M10" s="214"/>
      <c r="N10" s="215" t="s">
        <v>18</v>
      </c>
      <c r="O10" s="215" t="s">
        <v>16</v>
      </c>
      <c r="P10" s="215">
        <v>1999</v>
      </c>
      <c r="Q10" s="215" t="s">
        <v>17</v>
      </c>
      <c r="R10" s="216" t="s">
        <v>15</v>
      </c>
      <c r="S10" s="198">
        <v>0.027916666666666666</v>
      </c>
      <c r="T10" s="201">
        <v>10</v>
      </c>
      <c r="U10" s="217">
        <v>0.0027916666666666667</v>
      </c>
      <c r="V10" s="198">
        <v>0.03335648148148148</v>
      </c>
      <c r="W10" s="201">
        <v>10</v>
      </c>
      <c r="X10" s="217">
        <v>0.003335648148148148</v>
      </c>
      <c r="Y10" s="752">
        <v>0.027395833333333338</v>
      </c>
      <c r="Z10" s="201">
        <v>10</v>
      </c>
      <c r="AA10" s="217">
        <v>0.002739583333333334</v>
      </c>
      <c r="AB10" s="198"/>
      <c r="AC10" s="218"/>
      <c r="AD10" s="217" t="e">
        <v>#DIV/0!</v>
      </c>
      <c r="AE10" s="198"/>
      <c r="AF10" s="201"/>
      <c r="AG10" s="217" t="e">
        <v>#DIV/0!</v>
      </c>
      <c r="AH10" s="753"/>
      <c r="AI10" s="219"/>
      <c r="AJ10" s="947"/>
      <c r="AK10" s="754"/>
      <c r="AL10" s="754"/>
    </row>
    <row r="11" spans="1:38" s="204" customFormat="1" ht="12.75" customHeight="1">
      <c r="A11" s="205">
        <v>8</v>
      </c>
      <c r="B11" s="206">
        <v>63</v>
      </c>
      <c r="C11" s="207" t="s">
        <v>264</v>
      </c>
      <c r="D11" s="208">
        <v>0.09130787037037037</v>
      </c>
      <c r="E11" s="189">
        <v>0.00015046296296296335</v>
      </c>
      <c r="F11" s="189">
        <v>0.009942129629629634</v>
      </c>
      <c r="G11" s="209">
        <v>30</v>
      </c>
      <c r="H11" s="210">
        <v>0.0030435956790123455</v>
      </c>
      <c r="I11" s="211">
        <v>14</v>
      </c>
      <c r="J11" s="212">
        <v>8</v>
      </c>
      <c r="K11" s="213">
        <v>11</v>
      </c>
      <c r="L11" s="213"/>
      <c r="M11" s="214"/>
      <c r="N11" s="215" t="s">
        <v>18</v>
      </c>
      <c r="O11" s="215" t="s">
        <v>16</v>
      </c>
      <c r="P11" s="215">
        <v>1976</v>
      </c>
      <c r="Q11" s="215" t="s">
        <v>23</v>
      </c>
      <c r="R11" s="216" t="s">
        <v>96</v>
      </c>
      <c r="S11" s="198">
        <v>0.03118055555555555</v>
      </c>
      <c r="T11" s="201">
        <v>10</v>
      </c>
      <c r="U11" s="217">
        <v>0.0031180555555555553</v>
      </c>
      <c r="V11" s="198">
        <v>0.030289351851851852</v>
      </c>
      <c r="W11" s="201">
        <v>10</v>
      </c>
      <c r="X11" s="217">
        <v>0.0030289351851851853</v>
      </c>
      <c r="Y11" s="752">
        <v>0.029837962962962965</v>
      </c>
      <c r="Z11" s="201">
        <v>10</v>
      </c>
      <c r="AA11" s="217">
        <v>0.0029837962962962965</v>
      </c>
      <c r="AB11" s="198"/>
      <c r="AC11" s="218"/>
      <c r="AD11" s="217" t="e">
        <v>#DIV/0!</v>
      </c>
      <c r="AE11" s="198"/>
      <c r="AF11" s="201"/>
      <c r="AG11" s="217" t="e">
        <v>#DIV/0!</v>
      </c>
      <c r="AH11" s="753"/>
      <c r="AI11" s="219"/>
      <c r="AJ11" s="947"/>
      <c r="AK11" s="754"/>
      <c r="AL11" s="754"/>
    </row>
    <row r="12" spans="1:38" s="204" customFormat="1" ht="12.75" customHeight="1">
      <c r="A12" s="205">
        <v>9</v>
      </c>
      <c r="B12" s="206">
        <v>13</v>
      </c>
      <c r="C12" s="220" t="s">
        <v>266</v>
      </c>
      <c r="D12" s="208">
        <v>0.09145833333333334</v>
      </c>
      <c r="E12" s="189">
        <v>0.0002430555555555658</v>
      </c>
      <c r="F12" s="189">
        <v>0.010092592592592597</v>
      </c>
      <c r="G12" s="209">
        <v>30</v>
      </c>
      <c r="H12" s="210">
        <v>0.0030486111111111113</v>
      </c>
      <c r="I12" s="211">
        <v>11</v>
      </c>
      <c r="J12" s="212">
        <v>10</v>
      </c>
      <c r="K12" s="213">
        <v>13</v>
      </c>
      <c r="L12" s="213"/>
      <c r="M12" s="214"/>
      <c r="N12" s="215" t="s">
        <v>18</v>
      </c>
      <c r="O12" s="215" t="s">
        <v>16</v>
      </c>
      <c r="P12" s="215">
        <v>1998</v>
      </c>
      <c r="Q12" s="215" t="s">
        <v>17</v>
      </c>
      <c r="R12" s="216" t="s">
        <v>107</v>
      </c>
      <c r="S12" s="198">
        <v>0.030613425925925926</v>
      </c>
      <c r="T12" s="201">
        <v>10</v>
      </c>
      <c r="U12" s="217">
        <v>0.0030613425925925925</v>
      </c>
      <c r="V12" s="198">
        <v>0.030648148148148154</v>
      </c>
      <c r="W12" s="201">
        <v>10</v>
      </c>
      <c r="X12" s="217">
        <v>0.0030648148148148154</v>
      </c>
      <c r="Y12" s="752">
        <v>0.03019675925925926</v>
      </c>
      <c r="Z12" s="201">
        <v>10</v>
      </c>
      <c r="AA12" s="217">
        <v>0.003019675925925926</v>
      </c>
      <c r="AB12" s="198"/>
      <c r="AC12" s="218"/>
      <c r="AD12" s="217" t="e">
        <v>#DIV/0!</v>
      </c>
      <c r="AE12" s="198"/>
      <c r="AF12" s="201"/>
      <c r="AG12" s="217" t="e">
        <v>#DIV/0!</v>
      </c>
      <c r="AH12" s="753"/>
      <c r="AI12" s="219"/>
      <c r="AJ12" s="947"/>
      <c r="AK12" s="754"/>
      <c r="AL12" s="754"/>
    </row>
    <row r="13" spans="1:38" s="204" customFormat="1" ht="12.75" customHeight="1">
      <c r="A13" s="205">
        <v>10</v>
      </c>
      <c r="B13" s="206">
        <v>15</v>
      </c>
      <c r="C13" s="207" t="s">
        <v>267</v>
      </c>
      <c r="D13" s="208">
        <v>0.0917013888888889</v>
      </c>
      <c r="E13" s="189">
        <v>0.0021527777777777674</v>
      </c>
      <c r="F13" s="189">
        <v>0.010335648148148163</v>
      </c>
      <c r="G13" s="209">
        <v>30</v>
      </c>
      <c r="H13" s="210">
        <v>0.0030567129629629633</v>
      </c>
      <c r="I13" s="211">
        <v>12</v>
      </c>
      <c r="J13" s="212">
        <v>11</v>
      </c>
      <c r="K13" s="213">
        <v>12</v>
      </c>
      <c r="L13" s="213"/>
      <c r="M13" s="214"/>
      <c r="N13" s="215" t="s">
        <v>18</v>
      </c>
      <c r="O13" s="215" t="s">
        <v>16</v>
      </c>
      <c r="P13" s="215">
        <v>1992</v>
      </c>
      <c r="Q13" s="215" t="s">
        <v>17</v>
      </c>
      <c r="R13" s="216" t="s">
        <v>107</v>
      </c>
      <c r="S13" s="221">
        <v>0.03086805555555556</v>
      </c>
      <c r="T13" s="201">
        <v>10</v>
      </c>
      <c r="U13" s="217">
        <v>0.0030868055555555557</v>
      </c>
      <c r="V13" s="198">
        <v>0.030821759259259264</v>
      </c>
      <c r="W13" s="201">
        <v>10</v>
      </c>
      <c r="X13" s="217">
        <v>0.0030821759259259266</v>
      </c>
      <c r="Y13" s="752">
        <v>0.030011574074074076</v>
      </c>
      <c r="Z13" s="201">
        <v>10</v>
      </c>
      <c r="AA13" s="217">
        <v>0.0030011574074074077</v>
      </c>
      <c r="AB13" s="198"/>
      <c r="AC13" s="218"/>
      <c r="AD13" s="217" t="e">
        <v>#DIV/0!</v>
      </c>
      <c r="AE13" s="198"/>
      <c r="AF13" s="201"/>
      <c r="AG13" s="217" t="e">
        <v>#DIV/0!</v>
      </c>
      <c r="AH13" s="753"/>
      <c r="AI13" s="219"/>
      <c r="AJ13" s="947"/>
      <c r="AK13" s="754"/>
      <c r="AL13" s="754"/>
    </row>
    <row r="14" spans="1:38" s="204" customFormat="1" ht="12.75" customHeight="1">
      <c r="A14" s="205">
        <v>11</v>
      </c>
      <c r="B14" s="206">
        <v>18</v>
      </c>
      <c r="C14" s="207" t="s">
        <v>269</v>
      </c>
      <c r="D14" s="208">
        <v>0.09385416666666667</v>
      </c>
      <c r="E14" s="189">
        <v>0.00018518518518517713</v>
      </c>
      <c r="F14" s="189">
        <v>0.01248842592592593</v>
      </c>
      <c r="G14" s="209">
        <v>30</v>
      </c>
      <c r="H14" s="210">
        <v>0.003128472222222222</v>
      </c>
      <c r="I14" s="211">
        <v>15</v>
      </c>
      <c r="J14" s="212">
        <v>13</v>
      </c>
      <c r="K14" s="213">
        <v>17</v>
      </c>
      <c r="L14" s="213"/>
      <c r="M14" s="214"/>
      <c r="N14" s="215" t="s">
        <v>18</v>
      </c>
      <c r="O14" s="215" t="s">
        <v>16</v>
      </c>
      <c r="P14" s="215">
        <v>1977</v>
      </c>
      <c r="Q14" s="215" t="s">
        <v>21</v>
      </c>
      <c r="R14" s="216" t="s">
        <v>153</v>
      </c>
      <c r="S14" s="198">
        <v>0.03166666666666666</v>
      </c>
      <c r="T14" s="201">
        <v>10</v>
      </c>
      <c r="U14" s="217">
        <v>0.003166666666666666</v>
      </c>
      <c r="V14" s="198">
        <v>0.031655092592592596</v>
      </c>
      <c r="W14" s="201">
        <v>10</v>
      </c>
      <c r="X14" s="217">
        <v>0.0031655092592592594</v>
      </c>
      <c r="Y14" s="752">
        <v>0.03053240740740741</v>
      </c>
      <c r="Z14" s="201">
        <v>10</v>
      </c>
      <c r="AA14" s="217">
        <v>0.003053240740740741</v>
      </c>
      <c r="AB14" s="198"/>
      <c r="AC14" s="218"/>
      <c r="AD14" s="217" t="e">
        <v>#DIV/0!</v>
      </c>
      <c r="AE14" s="198"/>
      <c r="AF14" s="201"/>
      <c r="AG14" s="217" t="e">
        <v>#DIV/0!</v>
      </c>
      <c r="AH14" s="753"/>
      <c r="AI14" s="219"/>
      <c r="AJ14" s="947"/>
      <c r="AK14" s="754"/>
      <c r="AL14" s="754"/>
    </row>
    <row r="15" spans="1:38" s="204" customFormat="1" ht="12.75" customHeight="1">
      <c r="A15" s="205">
        <v>12</v>
      </c>
      <c r="B15" s="206">
        <v>14</v>
      </c>
      <c r="C15" s="207" t="s">
        <v>270</v>
      </c>
      <c r="D15" s="208">
        <v>0.09403935185185185</v>
      </c>
      <c r="E15" s="189" t="s">
        <v>445</v>
      </c>
      <c r="F15" s="189">
        <v>0.012673611111111108</v>
      </c>
      <c r="G15" s="209">
        <v>30</v>
      </c>
      <c r="H15" s="210">
        <v>0.0031346450617283947</v>
      </c>
      <c r="I15" s="211">
        <v>16</v>
      </c>
      <c r="J15" s="212">
        <v>14</v>
      </c>
      <c r="K15" s="213">
        <v>14</v>
      </c>
      <c r="L15" s="213"/>
      <c r="M15" s="214"/>
      <c r="N15" s="215" t="s">
        <v>18</v>
      </c>
      <c r="O15" s="215" t="s">
        <v>16</v>
      </c>
      <c r="P15" s="215">
        <v>1968</v>
      </c>
      <c r="Q15" s="215" t="s">
        <v>23</v>
      </c>
      <c r="R15" s="216" t="s">
        <v>107</v>
      </c>
      <c r="S15" s="221">
        <v>0.031747685185185184</v>
      </c>
      <c r="T15" s="201">
        <v>10</v>
      </c>
      <c r="U15" s="217">
        <v>0.0031747685185185186</v>
      </c>
      <c r="V15" s="244">
        <v>0.03193287037037037</v>
      </c>
      <c r="W15" s="201">
        <v>10</v>
      </c>
      <c r="X15" s="217">
        <v>0.003193287037037037</v>
      </c>
      <c r="Y15" s="752">
        <v>0.030358796296296297</v>
      </c>
      <c r="Z15" s="201">
        <v>10</v>
      </c>
      <c r="AA15" s="217">
        <v>0.0030358796296296297</v>
      </c>
      <c r="AB15" s="198"/>
      <c r="AC15" s="218"/>
      <c r="AD15" s="217" t="e">
        <v>#DIV/0!</v>
      </c>
      <c r="AE15" s="198"/>
      <c r="AF15" s="201"/>
      <c r="AG15" s="217" t="e">
        <v>#DIV/0!</v>
      </c>
      <c r="AH15" s="753"/>
      <c r="AI15" s="219"/>
      <c r="AJ15" s="947"/>
      <c r="AK15" s="754"/>
      <c r="AL15" s="754"/>
    </row>
    <row r="16" spans="1:38" s="204" customFormat="1" ht="12.75" customHeight="1">
      <c r="A16" s="205">
        <v>13</v>
      </c>
      <c r="B16" s="206">
        <v>67</v>
      </c>
      <c r="C16" s="207" t="s">
        <v>268</v>
      </c>
      <c r="D16" s="208">
        <v>0.09403935185185185</v>
      </c>
      <c r="E16" s="189">
        <v>0.004560185185185181</v>
      </c>
      <c r="F16" s="189">
        <v>0.012673611111111108</v>
      </c>
      <c r="G16" s="209">
        <v>30</v>
      </c>
      <c r="H16" s="210">
        <v>0.0031346450617283947</v>
      </c>
      <c r="I16" s="211">
        <v>17</v>
      </c>
      <c r="J16" s="212">
        <v>12</v>
      </c>
      <c r="K16" s="213">
        <v>16</v>
      </c>
      <c r="L16" s="213"/>
      <c r="M16" s="214"/>
      <c r="N16" s="215" t="s">
        <v>18</v>
      </c>
      <c r="O16" s="215" t="s">
        <v>16</v>
      </c>
      <c r="P16" s="215">
        <v>1974</v>
      </c>
      <c r="Q16" s="215" t="s">
        <v>23</v>
      </c>
      <c r="R16" s="216" t="s">
        <v>98</v>
      </c>
      <c r="S16" s="221">
        <v>0.03224537037037036</v>
      </c>
      <c r="T16" s="201">
        <v>10</v>
      </c>
      <c r="U16" s="217">
        <v>0.003224537037037036</v>
      </c>
      <c r="V16" s="23">
        <v>0.03126157407407408</v>
      </c>
      <c r="W16" s="201">
        <v>10</v>
      </c>
      <c r="X16" s="217">
        <v>0.0031261574074074082</v>
      </c>
      <c r="Y16" s="752">
        <v>0.03053240740740741</v>
      </c>
      <c r="Z16" s="201">
        <v>10</v>
      </c>
      <c r="AA16" s="217">
        <v>0.003053240740740741</v>
      </c>
      <c r="AB16" s="198"/>
      <c r="AC16" s="218"/>
      <c r="AD16" s="217" t="e">
        <v>#DIV/0!</v>
      </c>
      <c r="AE16" s="198"/>
      <c r="AF16" s="201"/>
      <c r="AG16" s="217" t="e">
        <v>#DIV/0!</v>
      </c>
      <c r="AH16" s="753"/>
      <c r="AI16" s="219"/>
      <c r="AJ16" s="947"/>
      <c r="AK16" s="754"/>
      <c r="AL16" s="754"/>
    </row>
    <row r="17" spans="1:38" s="243" customFormat="1" ht="12.75" customHeight="1">
      <c r="A17" s="223">
        <v>14</v>
      </c>
      <c r="B17" s="224">
        <v>48</v>
      </c>
      <c r="C17" s="225" t="s">
        <v>272</v>
      </c>
      <c r="D17" s="226">
        <v>0.09859953703703703</v>
      </c>
      <c r="E17" s="227">
        <v>6.94444444444553E-05</v>
      </c>
      <c r="F17" s="227">
        <v>0.01723379629629629</v>
      </c>
      <c r="G17" s="228">
        <v>30</v>
      </c>
      <c r="H17" s="229">
        <v>0.003286651234567901</v>
      </c>
      <c r="I17" s="230">
        <v>19</v>
      </c>
      <c r="J17" s="231">
        <v>16</v>
      </c>
      <c r="K17" s="232">
        <v>22</v>
      </c>
      <c r="L17" s="232"/>
      <c r="M17" s="233"/>
      <c r="N17" s="234" t="s">
        <v>18</v>
      </c>
      <c r="O17" s="234" t="s">
        <v>36</v>
      </c>
      <c r="P17" s="234">
        <v>1976</v>
      </c>
      <c r="Q17" s="234" t="s">
        <v>41</v>
      </c>
      <c r="R17" s="235" t="s">
        <v>63</v>
      </c>
      <c r="S17" s="236">
        <v>0.03266203703703703</v>
      </c>
      <c r="T17" s="237">
        <v>10</v>
      </c>
      <c r="U17" s="238">
        <v>0.003266203703703703</v>
      </c>
      <c r="V17" s="239">
        <v>0.033136574074074075</v>
      </c>
      <c r="W17" s="237">
        <v>10</v>
      </c>
      <c r="X17" s="238">
        <v>0.0033136574074074075</v>
      </c>
      <c r="Y17" s="755">
        <v>0.03280092592592593</v>
      </c>
      <c r="Z17" s="237">
        <v>10</v>
      </c>
      <c r="AA17" s="238">
        <v>0.0032800925925925927</v>
      </c>
      <c r="AB17" s="240"/>
      <c r="AC17" s="241"/>
      <c r="AD17" s="238" t="e">
        <v>#DIV/0!</v>
      </c>
      <c r="AE17" s="240"/>
      <c r="AF17" s="237"/>
      <c r="AG17" s="238" t="e">
        <v>#DIV/0!</v>
      </c>
      <c r="AH17" s="756"/>
      <c r="AI17" s="242"/>
      <c r="AJ17" s="948"/>
      <c r="AK17" s="757"/>
      <c r="AL17" s="757"/>
    </row>
    <row r="18" spans="1:38" s="204" customFormat="1" ht="13.5" customHeight="1">
      <c r="A18" s="205">
        <v>15</v>
      </c>
      <c r="B18" s="206">
        <v>4</v>
      </c>
      <c r="C18" s="220" t="s">
        <v>271</v>
      </c>
      <c r="D18" s="208">
        <v>0.09866898148148148</v>
      </c>
      <c r="E18" s="189">
        <v>0.0010995370370370516</v>
      </c>
      <c r="F18" s="189">
        <v>0.017303240740740744</v>
      </c>
      <c r="G18" s="209">
        <v>30</v>
      </c>
      <c r="H18" s="210">
        <v>0.003288966049382716</v>
      </c>
      <c r="I18" s="211">
        <v>20</v>
      </c>
      <c r="J18" s="212">
        <v>15</v>
      </c>
      <c r="K18" s="213">
        <v>19</v>
      </c>
      <c r="L18" s="213"/>
      <c r="M18" s="214"/>
      <c r="N18" s="215" t="s">
        <v>18</v>
      </c>
      <c r="O18" s="215" t="s">
        <v>16</v>
      </c>
      <c r="P18" s="215">
        <v>1951</v>
      </c>
      <c r="Q18" s="215" t="s">
        <v>45</v>
      </c>
      <c r="R18" s="216" t="s">
        <v>140</v>
      </c>
      <c r="S18" s="198">
        <v>0.03335648148148148</v>
      </c>
      <c r="T18" s="201">
        <v>10</v>
      </c>
      <c r="U18" s="217">
        <v>0.003335648148148148</v>
      </c>
      <c r="V18" s="244">
        <v>0.03309027777777778</v>
      </c>
      <c r="W18" s="201">
        <v>10</v>
      </c>
      <c r="X18" s="217">
        <v>0.003309027777777778</v>
      </c>
      <c r="Y18" s="752">
        <v>0.03222222222222222</v>
      </c>
      <c r="Z18" s="201">
        <v>10</v>
      </c>
      <c r="AA18" s="217">
        <v>0.0032222222222222222</v>
      </c>
      <c r="AB18" s="198"/>
      <c r="AC18" s="218"/>
      <c r="AD18" s="217" t="e">
        <v>#DIV/0!</v>
      </c>
      <c r="AE18" s="198"/>
      <c r="AF18" s="201"/>
      <c r="AG18" s="217" t="e">
        <v>#DIV/0!</v>
      </c>
      <c r="AH18" s="753"/>
      <c r="AI18" s="219"/>
      <c r="AJ18" s="947"/>
      <c r="AK18" s="754"/>
      <c r="AL18" s="754"/>
    </row>
    <row r="19" spans="1:38" s="204" customFormat="1" ht="12.75" customHeight="1">
      <c r="A19" s="758">
        <v>16</v>
      </c>
      <c r="B19" s="206">
        <v>28</v>
      </c>
      <c r="C19" s="207" t="s">
        <v>277</v>
      </c>
      <c r="D19" s="208">
        <v>0.09976851851851853</v>
      </c>
      <c r="E19" s="189">
        <v>0.0015624999999999667</v>
      </c>
      <c r="F19" s="189">
        <v>0.018402777777777796</v>
      </c>
      <c r="G19" s="209">
        <v>30</v>
      </c>
      <c r="H19" s="210">
        <v>0.0033256172839506177</v>
      </c>
      <c r="I19" s="211">
        <v>22</v>
      </c>
      <c r="J19" s="212">
        <v>20</v>
      </c>
      <c r="K19" s="213">
        <v>20</v>
      </c>
      <c r="L19" s="213"/>
      <c r="M19" s="214"/>
      <c r="N19" s="215" t="s">
        <v>18</v>
      </c>
      <c r="O19" s="215" t="s">
        <v>16</v>
      </c>
      <c r="P19" s="215">
        <v>1954</v>
      </c>
      <c r="Q19" s="215" t="s">
        <v>45</v>
      </c>
      <c r="R19" s="216" t="s">
        <v>129</v>
      </c>
      <c r="S19" s="198">
        <v>0.033784722222222216</v>
      </c>
      <c r="T19" s="201">
        <v>10</v>
      </c>
      <c r="U19" s="217">
        <v>0.0033784722222222215</v>
      </c>
      <c r="V19" s="245">
        <v>0.03366898148148149</v>
      </c>
      <c r="W19" s="201">
        <v>10</v>
      </c>
      <c r="X19" s="217">
        <v>0.003366898148148149</v>
      </c>
      <c r="Y19" s="759">
        <v>0.03231481481481482</v>
      </c>
      <c r="Z19" s="201">
        <v>10</v>
      </c>
      <c r="AA19" s="217">
        <v>0.003231481481481482</v>
      </c>
      <c r="AB19" s="198"/>
      <c r="AC19" s="218"/>
      <c r="AD19" s="217" t="e">
        <v>#DIV/0!</v>
      </c>
      <c r="AE19" s="198"/>
      <c r="AF19" s="201"/>
      <c r="AG19" s="217" t="e">
        <v>#DIV/0!</v>
      </c>
      <c r="AH19" s="753"/>
      <c r="AI19" s="219"/>
      <c r="AJ19" s="947"/>
      <c r="AK19" s="754"/>
      <c r="AL19" s="754"/>
    </row>
    <row r="20" spans="1:38" s="243" customFormat="1" ht="12.75" customHeight="1">
      <c r="A20" s="205">
        <v>17</v>
      </c>
      <c r="B20" s="206">
        <v>41</v>
      </c>
      <c r="C20" s="207" t="s">
        <v>275</v>
      </c>
      <c r="D20" s="208">
        <v>0.1013310185185185</v>
      </c>
      <c r="E20" s="189">
        <v>0.00047453703703706496</v>
      </c>
      <c r="F20" s="189">
        <v>0.019965277777777762</v>
      </c>
      <c r="G20" s="209">
        <v>30</v>
      </c>
      <c r="H20" s="210">
        <v>0.00337770061728395</v>
      </c>
      <c r="I20" s="211">
        <v>25</v>
      </c>
      <c r="J20" s="212">
        <v>19</v>
      </c>
      <c r="K20" s="213">
        <v>24</v>
      </c>
      <c r="L20" s="213"/>
      <c r="M20" s="214"/>
      <c r="N20" s="215" t="s">
        <v>18</v>
      </c>
      <c r="O20" s="215" t="s">
        <v>16</v>
      </c>
      <c r="P20" s="215">
        <v>1958</v>
      </c>
      <c r="Q20" s="215" t="s">
        <v>26</v>
      </c>
      <c r="R20" s="216" t="s">
        <v>166</v>
      </c>
      <c r="S20" s="198">
        <v>0.034571759259259253</v>
      </c>
      <c r="T20" s="201">
        <v>10</v>
      </c>
      <c r="U20" s="217">
        <v>0.003457175925925925</v>
      </c>
      <c r="V20" s="198">
        <v>0.03342592592592593</v>
      </c>
      <c r="W20" s="201">
        <v>10</v>
      </c>
      <c r="X20" s="217">
        <v>0.0033425925925925928</v>
      </c>
      <c r="Y20" s="245">
        <v>0.03333333333333333</v>
      </c>
      <c r="Z20" s="201">
        <v>10</v>
      </c>
      <c r="AA20" s="217">
        <v>0.003333333333333333</v>
      </c>
      <c r="AB20" s="240"/>
      <c r="AC20" s="241"/>
      <c r="AD20" s="238" t="e">
        <v>#DIV/0!</v>
      </c>
      <c r="AE20" s="240"/>
      <c r="AF20" s="237"/>
      <c r="AG20" s="238" t="e">
        <v>#DIV/0!</v>
      </c>
      <c r="AH20" s="760"/>
      <c r="AI20" s="242"/>
      <c r="AJ20" s="948"/>
      <c r="AK20" s="757"/>
      <c r="AL20" s="757"/>
    </row>
    <row r="21" spans="1:38" s="243" customFormat="1" ht="12.75" customHeight="1">
      <c r="A21" s="223">
        <v>18</v>
      </c>
      <c r="B21" s="224">
        <v>12</v>
      </c>
      <c r="C21" s="761" t="s">
        <v>278</v>
      </c>
      <c r="D21" s="226">
        <v>0.10180555555555557</v>
      </c>
      <c r="E21" s="227">
        <v>0.001365740740740723</v>
      </c>
      <c r="F21" s="227">
        <v>0.020439814814814827</v>
      </c>
      <c r="G21" s="228">
        <v>30</v>
      </c>
      <c r="H21" s="229">
        <v>0.003393518518518519</v>
      </c>
      <c r="I21" s="230">
        <v>21</v>
      </c>
      <c r="J21" s="762">
        <v>21</v>
      </c>
      <c r="K21" s="763">
        <v>30</v>
      </c>
      <c r="L21" s="763"/>
      <c r="M21" s="764"/>
      <c r="N21" s="234" t="s">
        <v>18</v>
      </c>
      <c r="O21" s="234" t="s">
        <v>36</v>
      </c>
      <c r="P21" s="234">
        <v>1997</v>
      </c>
      <c r="Q21" s="234" t="s">
        <v>91</v>
      </c>
      <c r="R21" s="765" t="s">
        <v>107</v>
      </c>
      <c r="S21" s="236">
        <v>0.033414351851851855</v>
      </c>
      <c r="T21" s="237">
        <v>10</v>
      </c>
      <c r="U21" s="238">
        <v>0.0033414351851851856</v>
      </c>
      <c r="V21" s="271">
        <v>0.033865740740740745</v>
      </c>
      <c r="W21" s="237">
        <v>10</v>
      </c>
      <c r="X21" s="238">
        <v>0.0033865740740740744</v>
      </c>
      <c r="Y21" s="755">
        <v>0.034525462962962966</v>
      </c>
      <c r="Z21" s="237">
        <v>10</v>
      </c>
      <c r="AA21" s="238">
        <v>0.0034525462962962964</v>
      </c>
      <c r="AB21" s="240"/>
      <c r="AC21" s="241"/>
      <c r="AD21" s="238" t="e">
        <v>#DIV/0!</v>
      </c>
      <c r="AE21" s="240"/>
      <c r="AF21" s="237"/>
      <c r="AG21" s="238" t="e">
        <v>#DIV/0!</v>
      </c>
      <c r="AH21" s="756"/>
      <c r="AI21" s="242"/>
      <c r="AJ21" s="948"/>
      <c r="AK21" s="757"/>
      <c r="AL21" s="757"/>
    </row>
    <row r="22" spans="1:38" s="204" customFormat="1" ht="12.75" customHeight="1">
      <c r="A22" s="205">
        <v>19</v>
      </c>
      <c r="B22" s="206">
        <v>1</v>
      </c>
      <c r="C22" s="246" t="s">
        <v>281</v>
      </c>
      <c r="D22" s="208">
        <v>0.10317129629629629</v>
      </c>
      <c r="E22" s="189">
        <v>0.001678240740740744</v>
      </c>
      <c r="F22" s="189">
        <v>0.02180555555555555</v>
      </c>
      <c r="G22" s="209">
        <v>30</v>
      </c>
      <c r="H22" s="210">
        <v>0.003439043209876543</v>
      </c>
      <c r="I22" s="211">
        <v>24</v>
      </c>
      <c r="J22" s="247">
        <v>24</v>
      </c>
      <c r="K22" s="248">
        <v>25</v>
      </c>
      <c r="L22" s="248"/>
      <c r="M22" s="249"/>
      <c r="N22" s="215" t="s">
        <v>18</v>
      </c>
      <c r="O22" s="215" t="s">
        <v>16</v>
      </c>
      <c r="P22" s="215">
        <v>1960</v>
      </c>
      <c r="Q22" s="215" t="s">
        <v>26</v>
      </c>
      <c r="R22" s="250" t="s">
        <v>87</v>
      </c>
      <c r="S22" s="198">
        <v>0.03456018518518518</v>
      </c>
      <c r="T22" s="201">
        <v>10</v>
      </c>
      <c r="U22" s="217">
        <v>0.003456018518518518</v>
      </c>
      <c r="V22" s="222">
        <v>0.034861111111111114</v>
      </c>
      <c r="W22" s="201">
        <v>10</v>
      </c>
      <c r="X22" s="217">
        <v>0.0034861111111111113</v>
      </c>
      <c r="Y22" s="759">
        <v>0.03375</v>
      </c>
      <c r="Z22" s="201">
        <v>10</v>
      </c>
      <c r="AA22" s="217">
        <v>0.0033750000000000004</v>
      </c>
      <c r="AB22" s="198"/>
      <c r="AC22" s="218"/>
      <c r="AD22" s="217" t="e">
        <v>#DIV/0!</v>
      </c>
      <c r="AE22" s="198"/>
      <c r="AF22" s="201"/>
      <c r="AG22" s="217" t="e">
        <v>#DIV/0!</v>
      </c>
      <c r="AH22" s="753"/>
      <c r="AI22" s="219"/>
      <c r="AJ22" s="947"/>
      <c r="AK22" s="754"/>
      <c r="AL22" s="766"/>
    </row>
    <row r="23" spans="1:38" s="204" customFormat="1" ht="12.75" customHeight="1">
      <c r="A23" s="205">
        <v>20</v>
      </c>
      <c r="B23" s="206">
        <v>34</v>
      </c>
      <c r="C23" s="220" t="s">
        <v>279</v>
      </c>
      <c r="D23" s="208">
        <v>0.10484953703703703</v>
      </c>
      <c r="E23" s="189">
        <v>0.0014120370370370172</v>
      </c>
      <c r="F23" s="189">
        <v>0.023483796296296294</v>
      </c>
      <c r="G23" s="209">
        <v>30</v>
      </c>
      <c r="H23" s="210">
        <v>0.0034949845679012343</v>
      </c>
      <c r="I23" s="211">
        <v>27</v>
      </c>
      <c r="J23" s="212">
        <v>22</v>
      </c>
      <c r="K23" s="213">
        <v>36</v>
      </c>
      <c r="L23" s="213"/>
      <c r="M23" s="214"/>
      <c r="N23" s="215" t="s">
        <v>18</v>
      </c>
      <c r="O23" s="215" t="s">
        <v>16</v>
      </c>
      <c r="P23" s="215">
        <v>1981</v>
      </c>
      <c r="Q23" s="215" t="s">
        <v>21</v>
      </c>
      <c r="R23" s="216" t="s">
        <v>69</v>
      </c>
      <c r="S23" s="198">
        <v>0.03530092592592592</v>
      </c>
      <c r="T23" s="201">
        <v>10</v>
      </c>
      <c r="U23" s="217">
        <v>0.0035300925925925925</v>
      </c>
      <c r="V23" s="244">
        <v>0.03391203703703704</v>
      </c>
      <c r="W23" s="201">
        <v>10</v>
      </c>
      <c r="X23" s="217">
        <v>0.003391203703703704</v>
      </c>
      <c r="Y23" s="198">
        <v>0.03563657407407408</v>
      </c>
      <c r="Z23" s="201">
        <v>10</v>
      </c>
      <c r="AA23" s="217">
        <v>0.0035636574074074077</v>
      </c>
      <c r="AB23" s="198"/>
      <c r="AC23" s="218"/>
      <c r="AD23" s="217" t="e">
        <v>#DIV/0!</v>
      </c>
      <c r="AE23" s="198"/>
      <c r="AF23" s="201"/>
      <c r="AG23" s="217" t="e">
        <v>#DIV/0!</v>
      </c>
      <c r="AH23" s="753"/>
      <c r="AI23" s="219"/>
      <c r="AJ23" s="947"/>
      <c r="AK23" s="754"/>
      <c r="AL23" s="754"/>
    </row>
    <row r="24" spans="1:38" s="204" customFormat="1" ht="12.75" customHeight="1">
      <c r="A24" s="205">
        <v>21</v>
      </c>
      <c r="B24" s="252">
        <v>39</v>
      </c>
      <c r="C24" s="246" t="s">
        <v>283</v>
      </c>
      <c r="D24" s="208">
        <v>0.10626157407407405</v>
      </c>
      <c r="E24" s="189">
        <v>3.4722222222255406E-05</v>
      </c>
      <c r="F24" s="189">
        <v>0.02489583333333331</v>
      </c>
      <c r="G24" s="209">
        <v>30</v>
      </c>
      <c r="H24" s="210">
        <v>0.0035420524691358018</v>
      </c>
      <c r="I24" s="211">
        <v>29</v>
      </c>
      <c r="J24" s="247">
        <v>26</v>
      </c>
      <c r="K24" s="248">
        <v>31</v>
      </c>
      <c r="L24" s="248"/>
      <c r="M24" s="249"/>
      <c r="N24" s="215" t="s">
        <v>18</v>
      </c>
      <c r="O24" s="215" t="s">
        <v>16</v>
      </c>
      <c r="P24" s="215">
        <v>1961</v>
      </c>
      <c r="Q24" s="215" t="s">
        <v>26</v>
      </c>
      <c r="R24" s="250" t="s">
        <v>65</v>
      </c>
      <c r="S24" s="221">
        <v>0.03598379629629629</v>
      </c>
      <c r="T24" s="201">
        <v>10</v>
      </c>
      <c r="U24" s="217">
        <v>0.0035983796296296293</v>
      </c>
      <c r="V24" s="198">
        <v>0.03560185185185185</v>
      </c>
      <c r="W24" s="201">
        <v>10</v>
      </c>
      <c r="X24" s="217">
        <v>0.003560185185185185</v>
      </c>
      <c r="Y24" s="752">
        <v>0.03467592592592592</v>
      </c>
      <c r="Z24" s="201">
        <v>10</v>
      </c>
      <c r="AA24" s="217">
        <v>0.0034675925925925924</v>
      </c>
      <c r="AB24" s="198"/>
      <c r="AC24" s="218"/>
      <c r="AD24" s="217" t="e">
        <v>#DIV/0!</v>
      </c>
      <c r="AE24" s="198"/>
      <c r="AF24" s="201"/>
      <c r="AG24" s="217" t="e">
        <v>#DIV/0!</v>
      </c>
      <c r="AH24" s="753"/>
      <c r="AI24" s="251"/>
      <c r="AJ24" s="947"/>
      <c r="AK24" s="754"/>
      <c r="AL24" s="754"/>
    </row>
    <row r="25" spans="1:38" s="204" customFormat="1" ht="12.75" customHeight="1">
      <c r="A25" s="205">
        <v>22</v>
      </c>
      <c r="B25" s="206">
        <v>11</v>
      </c>
      <c r="C25" s="246" t="s">
        <v>288</v>
      </c>
      <c r="D25" s="208">
        <v>0.1062962962962963</v>
      </c>
      <c r="E25" s="189">
        <v>0.0009722222222222077</v>
      </c>
      <c r="F25" s="189">
        <v>0.024930555555555567</v>
      </c>
      <c r="G25" s="209">
        <v>30</v>
      </c>
      <c r="H25" s="210">
        <v>0.0035432098765432103</v>
      </c>
      <c r="I25" s="211">
        <v>31</v>
      </c>
      <c r="J25" s="247">
        <v>32</v>
      </c>
      <c r="K25" s="248">
        <v>26</v>
      </c>
      <c r="L25" s="248"/>
      <c r="M25" s="249"/>
      <c r="N25" s="215" t="s">
        <v>18</v>
      </c>
      <c r="O25" s="215" t="s">
        <v>16</v>
      </c>
      <c r="P25" s="215">
        <v>1950</v>
      </c>
      <c r="Q25" s="215" t="s">
        <v>45</v>
      </c>
      <c r="R25" s="250" t="s">
        <v>107</v>
      </c>
      <c r="S25" s="198">
        <v>0.036180555555555556</v>
      </c>
      <c r="T25" s="201">
        <v>10</v>
      </c>
      <c r="U25" s="217">
        <v>0.0036180555555555558</v>
      </c>
      <c r="V25" s="198">
        <v>0.03605324074074075</v>
      </c>
      <c r="W25" s="201">
        <v>10</v>
      </c>
      <c r="X25" s="217">
        <v>0.0036053240740740746</v>
      </c>
      <c r="Y25" s="759">
        <v>0.0340625</v>
      </c>
      <c r="Z25" s="201">
        <v>10</v>
      </c>
      <c r="AA25" s="217">
        <v>0.0034062500000000004</v>
      </c>
      <c r="AB25" s="198"/>
      <c r="AC25" s="218"/>
      <c r="AD25" s="217" t="e">
        <v>#DIV/0!</v>
      </c>
      <c r="AE25" s="198"/>
      <c r="AF25" s="201"/>
      <c r="AG25" s="217" t="e">
        <v>#DIV/0!</v>
      </c>
      <c r="AH25" s="753"/>
      <c r="AI25" s="219"/>
      <c r="AJ25" s="947"/>
      <c r="AK25" s="754"/>
      <c r="AL25" s="754"/>
    </row>
    <row r="26" spans="1:38" s="204" customFormat="1" ht="12.75" customHeight="1">
      <c r="A26" s="223">
        <v>23</v>
      </c>
      <c r="B26" s="224">
        <v>19</v>
      </c>
      <c r="C26" s="263" t="s">
        <v>285</v>
      </c>
      <c r="D26" s="226">
        <v>0.10726851851851851</v>
      </c>
      <c r="E26" s="227">
        <v>0.00033564814814815436</v>
      </c>
      <c r="F26" s="227">
        <v>0.025902777777777775</v>
      </c>
      <c r="G26" s="228">
        <v>30</v>
      </c>
      <c r="H26" s="229">
        <v>0.003575617283950617</v>
      </c>
      <c r="I26" s="767">
        <v>33</v>
      </c>
      <c r="J26" s="265">
        <v>28</v>
      </c>
      <c r="K26" s="266">
        <v>32</v>
      </c>
      <c r="L26" s="266"/>
      <c r="M26" s="267"/>
      <c r="N26" s="234" t="s">
        <v>18</v>
      </c>
      <c r="O26" s="268" t="s">
        <v>36</v>
      </c>
      <c r="P26" s="268">
        <v>1974</v>
      </c>
      <c r="Q26" s="268" t="s">
        <v>41</v>
      </c>
      <c r="R26" s="269" t="s">
        <v>154</v>
      </c>
      <c r="S26" s="270">
        <v>0.036493055555555556</v>
      </c>
      <c r="T26" s="237">
        <v>10</v>
      </c>
      <c r="U26" s="238">
        <v>0.003649305555555556</v>
      </c>
      <c r="V26" s="240">
        <v>0.035972222222222225</v>
      </c>
      <c r="W26" s="237">
        <v>10</v>
      </c>
      <c r="X26" s="238">
        <v>0.0035972222222222226</v>
      </c>
      <c r="Y26" s="755">
        <v>0.03480324074074074</v>
      </c>
      <c r="Z26" s="237">
        <v>10</v>
      </c>
      <c r="AA26" s="238">
        <v>0.003480324074074074</v>
      </c>
      <c r="AB26" s="198"/>
      <c r="AC26" s="218"/>
      <c r="AD26" s="217" t="e">
        <v>#DIV/0!</v>
      </c>
      <c r="AE26" s="198"/>
      <c r="AF26" s="201"/>
      <c r="AG26" s="217" t="e">
        <v>#DIV/0!</v>
      </c>
      <c r="AH26" s="768"/>
      <c r="AI26" s="219"/>
      <c r="AJ26" s="947"/>
      <c r="AK26" s="754"/>
      <c r="AL26" s="754"/>
    </row>
    <row r="27" spans="1:38" s="204" customFormat="1" ht="12.75" customHeight="1">
      <c r="A27" s="205">
        <v>24</v>
      </c>
      <c r="B27" s="206">
        <v>10</v>
      </c>
      <c r="C27" s="253" t="s">
        <v>284</v>
      </c>
      <c r="D27" s="208">
        <v>0.10760416666666667</v>
      </c>
      <c r="E27" s="189">
        <v>0.004594907407407395</v>
      </c>
      <c r="F27" s="189">
        <v>0.02623842592592593</v>
      </c>
      <c r="G27" s="209">
        <v>30</v>
      </c>
      <c r="H27" s="210">
        <v>0.0035868055555555558</v>
      </c>
      <c r="I27" s="261">
        <v>35</v>
      </c>
      <c r="J27" s="255">
        <v>27</v>
      </c>
      <c r="K27" s="256">
        <v>29</v>
      </c>
      <c r="L27" s="256"/>
      <c r="M27" s="257"/>
      <c r="N27" s="215" t="s">
        <v>18</v>
      </c>
      <c r="O27" s="258" t="s">
        <v>16</v>
      </c>
      <c r="P27" s="258">
        <v>1986</v>
      </c>
      <c r="Q27" s="258" t="s">
        <v>21</v>
      </c>
      <c r="R27" s="259" t="s">
        <v>87</v>
      </c>
      <c r="S27" s="260">
        <v>0.03739583333333333</v>
      </c>
      <c r="T27" s="201">
        <v>10</v>
      </c>
      <c r="U27" s="217">
        <v>0.003739583333333333</v>
      </c>
      <c r="V27" s="198">
        <v>0.035879629629629636</v>
      </c>
      <c r="W27" s="201">
        <v>10</v>
      </c>
      <c r="X27" s="217">
        <v>0.003587962962962964</v>
      </c>
      <c r="Y27" s="752">
        <v>0.0343287037037037</v>
      </c>
      <c r="Z27" s="201">
        <v>10</v>
      </c>
      <c r="AA27" s="217">
        <v>0.00343287037037037</v>
      </c>
      <c r="AB27" s="198"/>
      <c r="AC27" s="218"/>
      <c r="AD27" s="217" t="e">
        <v>#DIV/0!</v>
      </c>
      <c r="AE27" s="198"/>
      <c r="AF27" s="201"/>
      <c r="AG27" s="217" t="e">
        <v>#DIV/0!</v>
      </c>
      <c r="AH27" s="768"/>
      <c r="AI27" s="219"/>
      <c r="AJ27" s="947"/>
      <c r="AK27" s="754"/>
      <c r="AL27" s="754"/>
    </row>
    <row r="28" spans="1:38" s="243" customFormat="1" ht="12.75" customHeight="1">
      <c r="A28" s="205">
        <v>25</v>
      </c>
      <c r="B28" s="206">
        <v>36</v>
      </c>
      <c r="C28" s="253" t="s">
        <v>291</v>
      </c>
      <c r="D28" s="208">
        <v>0.11219907407407406</v>
      </c>
      <c r="E28" s="189">
        <v>0.0004282407407407707</v>
      </c>
      <c r="F28" s="189">
        <v>0.030833333333333324</v>
      </c>
      <c r="G28" s="209">
        <v>30</v>
      </c>
      <c r="H28" s="210">
        <v>0.0037399691358024688</v>
      </c>
      <c r="I28" s="261">
        <v>32</v>
      </c>
      <c r="J28" s="255">
        <v>35</v>
      </c>
      <c r="K28" s="256">
        <v>38</v>
      </c>
      <c r="L28" s="256"/>
      <c r="M28" s="257"/>
      <c r="N28" s="215" t="s">
        <v>18</v>
      </c>
      <c r="O28" s="258" t="s">
        <v>16</v>
      </c>
      <c r="P28" s="258">
        <v>1975</v>
      </c>
      <c r="Q28" s="258" t="s">
        <v>23</v>
      </c>
      <c r="R28" s="259" t="s">
        <v>94</v>
      </c>
      <c r="S28" s="260">
        <v>0.03648148148148148</v>
      </c>
      <c r="T28" s="201">
        <v>10</v>
      </c>
      <c r="U28" s="217">
        <v>0.003648148148148148</v>
      </c>
      <c r="V28" s="198">
        <v>0.03866898148148148</v>
      </c>
      <c r="W28" s="201">
        <v>10</v>
      </c>
      <c r="X28" s="217">
        <v>0.003866898148148148</v>
      </c>
      <c r="Y28" s="752">
        <v>0.03704861111111111</v>
      </c>
      <c r="Z28" s="201">
        <v>10</v>
      </c>
      <c r="AA28" s="217">
        <v>0.003704861111111111</v>
      </c>
      <c r="AB28" s="240"/>
      <c r="AC28" s="241"/>
      <c r="AD28" s="238" t="e">
        <v>#DIV/0!</v>
      </c>
      <c r="AE28" s="240"/>
      <c r="AF28" s="237"/>
      <c r="AG28" s="238" t="e">
        <v>#DIV/0!</v>
      </c>
      <c r="AH28" s="769"/>
      <c r="AI28" s="242"/>
      <c r="AJ28" s="948"/>
      <c r="AK28" s="757"/>
      <c r="AL28" s="757"/>
    </row>
    <row r="29" spans="1:38" s="243" customFormat="1" ht="12.75" customHeight="1">
      <c r="A29" s="205">
        <v>26</v>
      </c>
      <c r="B29" s="206">
        <v>61</v>
      </c>
      <c r="C29" s="253" t="s">
        <v>290</v>
      </c>
      <c r="D29" s="208">
        <v>0.11262731481481483</v>
      </c>
      <c r="E29" s="189">
        <v>0.006678240740740721</v>
      </c>
      <c r="F29" s="189">
        <v>0.031261574074074094</v>
      </c>
      <c r="G29" s="209">
        <v>30</v>
      </c>
      <c r="H29" s="210">
        <v>0.0037542438271604946</v>
      </c>
      <c r="I29" s="275">
        <v>36</v>
      </c>
      <c r="J29" s="255">
        <v>34</v>
      </c>
      <c r="K29" s="256">
        <v>41</v>
      </c>
      <c r="L29" s="256"/>
      <c r="M29" s="257"/>
      <c r="N29" s="215" t="s">
        <v>18</v>
      </c>
      <c r="O29" s="258" t="s">
        <v>16</v>
      </c>
      <c r="P29" s="258">
        <v>1973</v>
      </c>
      <c r="Q29" s="258" t="s">
        <v>23</v>
      </c>
      <c r="R29" s="259" t="s">
        <v>131</v>
      </c>
      <c r="S29" s="262">
        <v>0.03774305555555555</v>
      </c>
      <c r="T29" s="201">
        <v>10</v>
      </c>
      <c r="U29" s="217">
        <v>0.003774305555555555</v>
      </c>
      <c r="V29" s="245">
        <v>0.036527777777777784</v>
      </c>
      <c r="W29" s="201">
        <v>10</v>
      </c>
      <c r="X29" s="217">
        <v>0.0036527777777777782</v>
      </c>
      <c r="Y29" s="759">
        <v>0.038356481481481484</v>
      </c>
      <c r="Z29" s="201">
        <v>10</v>
      </c>
      <c r="AA29" s="217">
        <v>0.0038356481481481484</v>
      </c>
      <c r="AB29" s="240"/>
      <c r="AC29" s="241"/>
      <c r="AD29" s="238" t="e">
        <v>#DIV/0!</v>
      </c>
      <c r="AE29" s="240"/>
      <c r="AF29" s="237"/>
      <c r="AG29" s="238" t="e">
        <v>#DIV/0!</v>
      </c>
      <c r="AH29" s="769"/>
      <c r="AI29" s="242"/>
      <c r="AJ29" s="948"/>
      <c r="AK29" s="757"/>
      <c r="AL29" s="757"/>
    </row>
    <row r="30" spans="1:38" s="204" customFormat="1" ht="12.75" customHeight="1">
      <c r="A30" s="205">
        <v>27</v>
      </c>
      <c r="B30" s="206">
        <v>16</v>
      </c>
      <c r="C30" s="253" t="s">
        <v>292</v>
      </c>
      <c r="D30" s="208">
        <v>0.11930555555555555</v>
      </c>
      <c r="E30" s="189">
        <v>0.0003587962962963154</v>
      </c>
      <c r="F30" s="189">
        <v>0.037939814814814815</v>
      </c>
      <c r="G30" s="209">
        <v>30</v>
      </c>
      <c r="H30" s="210">
        <v>0.003976851851851852</v>
      </c>
      <c r="I30" s="261">
        <v>41</v>
      </c>
      <c r="J30" s="255">
        <v>36</v>
      </c>
      <c r="K30" s="256">
        <v>40</v>
      </c>
      <c r="L30" s="256"/>
      <c r="M30" s="257"/>
      <c r="N30" s="215" t="s">
        <v>18</v>
      </c>
      <c r="O30" s="258" t="s">
        <v>16</v>
      </c>
      <c r="P30" s="258">
        <v>1993</v>
      </c>
      <c r="Q30" s="258" t="s">
        <v>17</v>
      </c>
      <c r="R30" s="259" t="s">
        <v>87</v>
      </c>
      <c r="S30" s="260">
        <v>0.041076388888888885</v>
      </c>
      <c r="T30" s="201">
        <v>10</v>
      </c>
      <c r="U30" s="217">
        <v>0.004107638888888888</v>
      </c>
      <c r="V30" s="198">
        <v>0.039872685185185185</v>
      </c>
      <c r="W30" s="201">
        <v>10</v>
      </c>
      <c r="X30" s="217">
        <v>0.0039872685185185185</v>
      </c>
      <c r="Y30" s="752">
        <v>0.038356481481481484</v>
      </c>
      <c r="Z30" s="201">
        <v>10</v>
      </c>
      <c r="AA30" s="217">
        <v>0.0038356481481481484</v>
      </c>
      <c r="AB30" s="198"/>
      <c r="AC30" s="218"/>
      <c r="AD30" s="217" t="e">
        <v>#DIV/0!</v>
      </c>
      <c r="AE30" s="198"/>
      <c r="AF30" s="201"/>
      <c r="AG30" s="217" t="e">
        <v>#DIV/0!</v>
      </c>
      <c r="AH30" s="768"/>
      <c r="AI30" s="219"/>
      <c r="AJ30" s="947"/>
      <c r="AK30" s="754"/>
      <c r="AL30" s="754"/>
    </row>
    <row r="31" spans="1:38" s="204" customFormat="1" ht="12.75" customHeight="1">
      <c r="A31" s="205">
        <v>28</v>
      </c>
      <c r="B31" s="206">
        <v>56</v>
      </c>
      <c r="C31" s="770" t="s">
        <v>294</v>
      </c>
      <c r="D31" s="272">
        <v>0.11966435185185187</v>
      </c>
      <c r="E31" s="189">
        <v>0.0005439814814814647</v>
      </c>
      <c r="F31" s="189">
        <v>0.03829861111111113</v>
      </c>
      <c r="G31" s="273">
        <v>30</v>
      </c>
      <c r="H31" s="274">
        <v>0.003988811728395062</v>
      </c>
      <c r="I31" s="275">
        <v>43</v>
      </c>
      <c r="J31" s="255">
        <v>38</v>
      </c>
      <c r="K31" s="256">
        <v>42</v>
      </c>
      <c r="L31" s="256"/>
      <c r="M31" s="257"/>
      <c r="N31" s="215" t="s">
        <v>18</v>
      </c>
      <c r="O31" s="258" t="s">
        <v>16</v>
      </c>
      <c r="P31" s="258">
        <v>1973</v>
      </c>
      <c r="Q31" s="258" t="s">
        <v>23</v>
      </c>
      <c r="R31" s="259" t="s">
        <v>87</v>
      </c>
      <c r="S31" s="262">
        <v>0.041076388888888885</v>
      </c>
      <c r="T31" s="201">
        <v>10</v>
      </c>
      <c r="U31" s="217">
        <v>0.004107638888888888</v>
      </c>
      <c r="V31" s="222">
        <v>0.040231481481481486</v>
      </c>
      <c r="W31" s="201">
        <v>10</v>
      </c>
      <c r="X31" s="217">
        <v>0.004023148148148149</v>
      </c>
      <c r="Y31" s="752">
        <v>0.038356481481481484</v>
      </c>
      <c r="Z31" s="201">
        <v>10</v>
      </c>
      <c r="AA31" s="217">
        <v>0.0038356481481481484</v>
      </c>
      <c r="AB31" s="198"/>
      <c r="AC31" s="218"/>
      <c r="AD31" s="217" t="e">
        <v>#DIV/0!</v>
      </c>
      <c r="AE31" s="198"/>
      <c r="AF31" s="201"/>
      <c r="AG31" s="217" t="e">
        <v>#DIV/0!</v>
      </c>
      <c r="AH31" s="768"/>
      <c r="AI31" s="219"/>
      <c r="AJ31" s="947"/>
      <c r="AK31" s="754"/>
      <c r="AL31" s="754"/>
    </row>
    <row r="32" spans="1:57" s="279" customFormat="1" ht="12.75" customHeight="1">
      <c r="A32" s="205">
        <v>29</v>
      </c>
      <c r="B32" s="206">
        <v>58</v>
      </c>
      <c r="C32" s="246" t="s">
        <v>293</v>
      </c>
      <c r="D32" s="272">
        <v>0.12020833333333333</v>
      </c>
      <c r="E32" s="189">
        <v>0.0034259259259259295</v>
      </c>
      <c r="F32" s="189">
        <v>0.038842592592592595</v>
      </c>
      <c r="G32" s="273">
        <v>30</v>
      </c>
      <c r="H32" s="274">
        <v>0.004006944444444444</v>
      </c>
      <c r="I32" s="276">
        <v>39</v>
      </c>
      <c r="J32" s="247">
        <v>37</v>
      </c>
      <c r="K32" s="248">
        <v>43</v>
      </c>
      <c r="L32" s="248"/>
      <c r="M32" s="249"/>
      <c r="N32" s="215" t="s">
        <v>18</v>
      </c>
      <c r="O32" s="215" t="s">
        <v>16</v>
      </c>
      <c r="P32" s="215">
        <v>1962</v>
      </c>
      <c r="Q32" s="215" t="s">
        <v>26</v>
      </c>
      <c r="R32" s="250" t="s">
        <v>15</v>
      </c>
      <c r="S32" s="277">
        <v>0.040983796296296296</v>
      </c>
      <c r="T32" s="201">
        <v>10</v>
      </c>
      <c r="U32" s="217">
        <v>0.00409837962962963</v>
      </c>
      <c r="V32" s="245">
        <v>0.039872685185185185</v>
      </c>
      <c r="W32" s="201">
        <v>10</v>
      </c>
      <c r="X32" s="217">
        <v>0.0039872685185185185</v>
      </c>
      <c r="Y32" s="752">
        <v>0.03935185185185185</v>
      </c>
      <c r="Z32" s="201">
        <v>10</v>
      </c>
      <c r="AA32" s="217">
        <v>0.003935185185185186</v>
      </c>
      <c r="AB32" s="198"/>
      <c r="AC32" s="218"/>
      <c r="AD32" s="217" t="e">
        <v>#DIV/0!</v>
      </c>
      <c r="AE32" s="198"/>
      <c r="AF32" s="201"/>
      <c r="AG32" s="217" t="e">
        <v>#DIV/0!</v>
      </c>
      <c r="AH32" s="771"/>
      <c r="AI32" s="278"/>
      <c r="AJ32" s="949"/>
      <c r="AK32" s="754"/>
      <c r="AL32" s="75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4"/>
      <c r="BE32" s="204"/>
    </row>
    <row r="33" spans="1:38" s="281" customFormat="1" ht="12.75" customHeight="1">
      <c r="A33" s="305">
        <v>30</v>
      </c>
      <c r="B33" s="282">
        <v>66</v>
      </c>
      <c r="C33" s="307" t="s">
        <v>296</v>
      </c>
      <c r="D33" s="284">
        <v>0.12363425925925926</v>
      </c>
      <c r="E33" s="285">
        <v>0.0004629629629629567</v>
      </c>
      <c r="F33" s="285">
        <v>0.042268518518518525</v>
      </c>
      <c r="G33" s="286">
        <v>30</v>
      </c>
      <c r="H33" s="287">
        <v>0.004121141975308642</v>
      </c>
      <c r="I33" s="254">
        <v>40</v>
      </c>
      <c r="J33" s="288">
        <v>40</v>
      </c>
      <c r="K33" s="289">
        <v>44</v>
      </c>
      <c r="L33" s="289"/>
      <c r="M33" s="290"/>
      <c r="N33" s="258" t="s">
        <v>18</v>
      </c>
      <c r="O33" s="312" t="s">
        <v>16</v>
      </c>
      <c r="P33" s="312">
        <v>1949</v>
      </c>
      <c r="Q33" s="312" t="s">
        <v>45</v>
      </c>
      <c r="R33" s="291" t="s">
        <v>87</v>
      </c>
      <c r="S33" s="313">
        <v>0.040983796296296296</v>
      </c>
      <c r="T33" s="293">
        <v>10</v>
      </c>
      <c r="U33" s="294">
        <v>0.00409837962962963</v>
      </c>
      <c r="V33" s="772">
        <v>0.04145833333333333</v>
      </c>
      <c r="W33" s="293">
        <v>10</v>
      </c>
      <c r="X33" s="294">
        <v>0.004145833333333333</v>
      </c>
      <c r="Y33" s="773">
        <v>0.041192129629629634</v>
      </c>
      <c r="Z33" s="293">
        <v>10</v>
      </c>
      <c r="AA33" s="294">
        <v>0.004119212962962963</v>
      </c>
      <c r="AB33" s="262"/>
      <c r="AC33" s="295"/>
      <c r="AD33" s="294" t="e">
        <v>#DIV/0!</v>
      </c>
      <c r="AE33" s="262"/>
      <c r="AF33" s="293"/>
      <c r="AG33" s="294" t="e">
        <v>#DIV/0!</v>
      </c>
      <c r="AH33" s="774"/>
      <c r="AI33" s="341"/>
      <c r="AJ33" s="950"/>
      <c r="AK33" s="775"/>
      <c r="AL33" s="775"/>
    </row>
    <row r="34" spans="1:39" s="778" customFormat="1" ht="12.75" customHeight="1" thickBot="1">
      <c r="A34" s="314">
        <v>31</v>
      </c>
      <c r="B34" s="315">
        <v>17</v>
      </c>
      <c r="C34" s="316" t="s">
        <v>297</v>
      </c>
      <c r="D34" s="317">
        <v>0.12409722222222222</v>
      </c>
      <c r="E34" s="318" t="s">
        <v>445</v>
      </c>
      <c r="F34" s="318">
        <v>0.04273148148148148</v>
      </c>
      <c r="G34" s="319">
        <v>30</v>
      </c>
      <c r="H34" s="320">
        <v>0.004136574074074074</v>
      </c>
      <c r="I34" s="321">
        <v>42</v>
      </c>
      <c r="J34" s="322">
        <v>41</v>
      </c>
      <c r="K34" s="323">
        <v>47</v>
      </c>
      <c r="L34" s="323"/>
      <c r="M34" s="324"/>
      <c r="N34" s="325" t="s">
        <v>18</v>
      </c>
      <c r="O34" s="325" t="s">
        <v>16</v>
      </c>
      <c r="P34" s="325">
        <v>1967</v>
      </c>
      <c r="Q34" s="325" t="s">
        <v>23</v>
      </c>
      <c r="R34" s="326" t="s">
        <v>87</v>
      </c>
      <c r="S34" s="327">
        <v>0.041076388888888885</v>
      </c>
      <c r="T34" s="328">
        <v>10</v>
      </c>
      <c r="U34" s="329">
        <v>0.004107638888888888</v>
      </c>
      <c r="V34" s="330">
        <v>0.04145833333333333</v>
      </c>
      <c r="W34" s="328">
        <v>10</v>
      </c>
      <c r="X34" s="329">
        <v>0.004145833333333333</v>
      </c>
      <c r="Y34" s="776">
        <v>0.0415625</v>
      </c>
      <c r="Z34" s="328">
        <v>10</v>
      </c>
      <c r="AA34" s="329">
        <v>0.00415625</v>
      </c>
      <c r="AB34" s="327"/>
      <c r="AC34" s="331"/>
      <c r="AD34" s="329" t="e">
        <v>#DIV/0!</v>
      </c>
      <c r="AE34" s="327"/>
      <c r="AF34" s="328"/>
      <c r="AG34" s="329" t="e">
        <v>#DIV/0!</v>
      </c>
      <c r="AH34" s="777"/>
      <c r="AI34" s="332"/>
      <c r="AJ34" s="951"/>
      <c r="AK34" s="775"/>
      <c r="AL34" s="775"/>
      <c r="AM34" s="281"/>
    </row>
    <row r="35" spans="1:38" s="281" customFormat="1" ht="12.75" customHeight="1">
      <c r="A35" s="205">
        <v>32</v>
      </c>
      <c r="B35" s="779">
        <v>70</v>
      </c>
      <c r="C35" s="283" t="s">
        <v>265</v>
      </c>
      <c r="D35" s="308">
        <v>0.059085648148148144</v>
      </c>
      <c r="E35" s="285"/>
      <c r="F35" s="285"/>
      <c r="G35" s="310">
        <v>20</v>
      </c>
      <c r="H35" s="311">
        <v>0.002954282407407407</v>
      </c>
      <c r="I35" s="254"/>
      <c r="J35" s="288">
        <v>9</v>
      </c>
      <c r="K35" s="289">
        <v>9</v>
      </c>
      <c r="L35" s="289"/>
      <c r="M35" s="290"/>
      <c r="N35" s="312" t="s">
        <v>18</v>
      </c>
      <c r="O35" s="312" t="s">
        <v>16</v>
      </c>
      <c r="P35" s="312">
        <v>1994</v>
      </c>
      <c r="Q35" s="312" t="s">
        <v>17</v>
      </c>
      <c r="R35" s="291" t="s">
        <v>111</v>
      </c>
      <c r="S35" s="292"/>
      <c r="T35" s="293"/>
      <c r="U35" s="294"/>
      <c r="V35" s="313">
        <v>0.03048611111111111</v>
      </c>
      <c r="W35" s="201">
        <v>10</v>
      </c>
      <c r="X35" s="217">
        <v>0.003048611111111111</v>
      </c>
      <c r="Y35" s="780">
        <v>0.028599537037037034</v>
      </c>
      <c r="Z35" s="293">
        <v>10</v>
      </c>
      <c r="AA35" s="294">
        <v>0.0028599537037037035</v>
      </c>
      <c r="AB35" s="313"/>
      <c r="AC35" s="295"/>
      <c r="AD35" s="294" t="e">
        <v>#DIV/0!</v>
      </c>
      <c r="AE35" s="313"/>
      <c r="AF35" s="293"/>
      <c r="AG35" s="294" t="e">
        <v>#DIV/0!</v>
      </c>
      <c r="AH35" s="781"/>
      <c r="AI35" s="296"/>
      <c r="AJ35" s="950"/>
      <c r="AK35" s="775"/>
      <c r="AL35" s="754"/>
    </row>
    <row r="36" spans="1:57" s="304" customFormat="1" ht="12.75" customHeight="1">
      <c r="A36" s="205">
        <v>33</v>
      </c>
      <c r="B36" s="206">
        <v>23</v>
      </c>
      <c r="C36" s="246" t="s">
        <v>263</v>
      </c>
      <c r="D36" s="272">
        <v>0.05957175925925926</v>
      </c>
      <c r="E36" s="297"/>
      <c r="F36" s="297"/>
      <c r="G36" s="273">
        <v>20</v>
      </c>
      <c r="H36" s="274">
        <v>0.0029785879629629633</v>
      </c>
      <c r="I36" s="276"/>
      <c r="J36" s="247">
        <v>7</v>
      </c>
      <c r="K36" s="248">
        <v>15</v>
      </c>
      <c r="L36" s="248"/>
      <c r="M36" s="249"/>
      <c r="N36" s="215" t="s">
        <v>18</v>
      </c>
      <c r="O36" s="215" t="s">
        <v>16</v>
      </c>
      <c r="P36" s="215">
        <v>1977</v>
      </c>
      <c r="Q36" s="215" t="s">
        <v>21</v>
      </c>
      <c r="R36" s="250" t="s">
        <v>236</v>
      </c>
      <c r="S36" s="298"/>
      <c r="T36" s="299"/>
      <c r="U36" s="300"/>
      <c r="V36" s="298">
        <v>0.029120370370370373</v>
      </c>
      <c r="W36" s="201">
        <v>10</v>
      </c>
      <c r="X36" s="217">
        <v>0.002912037037037037</v>
      </c>
      <c r="Y36" s="245">
        <v>0.03045138888888889</v>
      </c>
      <c r="Z36" s="299">
        <v>10</v>
      </c>
      <c r="AA36" s="300">
        <v>0.003045138888888889</v>
      </c>
      <c r="AB36" s="298"/>
      <c r="AC36" s="301"/>
      <c r="AD36" s="300" t="e">
        <v>#DIV/0!</v>
      </c>
      <c r="AE36" s="298"/>
      <c r="AF36" s="299"/>
      <c r="AG36" s="300" t="e">
        <v>#DIV/0!</v>
      </c>
      <c r="AH36" s="782"/>
      <c r="AI36" s="302"/>
      <c r="AJ36" s="949"/>
      <c r="AK36" s="775"/>
      <c r="AL36" s="754"/>
      <c r="AM36" s="281"/>
      <c r="AN36" s="281"/>
      <c r="AO36" s="281"/>
      <c r="AP36" s="281"/>
      <c r="AQ36" s="281"/>
      <c r="AR36" s="281"/>
      <c r="AS36" s="281"/>
      <c r="AT36" s="281"/>
      <c r="AU36" s="281"/>
      <c r="AV36" s="281"/>
      <c r="AW36" s="281"/>
      <c r="AX36" s="281"/>
      <c r="AY36" s="281"/>
      <c r="AZ36" s="281"/>
      <c r="BA36" s="281"/>
      <c r="BB36" s="281"/>
      <c r="BC36" s="281"/>
      <c r="BD36" s="281"/>
      <c r="BE36" s="281"/>
    </row>
    <row r="37" spans="1:38" s="204" customFormat="1" ht="12.75" customHeight="1">
      <c r="A37" s="305">
        <v>34</v>
      </c>
      <c r="B37" s="306">
        <v>35</v>
      </c>
      <c r="C37" s="283" t="s">
        <v>369</v>
      </c>
      <c r="D37" s="308">
        <v>0.06340277777777778</v>
      </c>
      <c r="E37" s="309"/>
      <c r="F37" s="309"/>
      <c r="G37" s="310">
        <v>20</v>
      </c>
      <c r="H37" s="311">
        <v>0.003170138888888889</v>
      </c>
      <c r="I37" s="254">
        <v>18</v>
      </c>
      <c r="J37" s="288"/>
      <c r="K37" s="289">
        <v>18</v>
      </c>
      <c r="L37" s="289"/>
      <c r="M37" s="290"/>
      <c r="N37" s="312" t="s">
        <v>18</v>
      </c>
      <c r="O37" s="312" t="s">
        <v>16</v>
      </c>
      <c r="P37" s="312">
        <v>1986</v>
      </c>
      <c r="Q37" s="312" t="s">
        <v>21</v>
      </c>
      <c r="R37" s="291" t="s">
        <v>69</v>
      </c>
      <c r="S37" s="292">
        <v>0.03234953703703704</v>
      </c>
      <c r="T37" s="293">
        <v>10</v>
      </c>
      <c r="U37" s="294">
        <v>0.003234953703703704</v>
      </c>
      <c r="V37" s="313"/>
      <c r="W37" s="293"/>
      <c r="X37" s="294"/>
      <c r="Y37" s="783">
        <v>0.031053240740740742</v>
      </c>
      <c r="Z37" s="293">
        <v>10</v>
      </c>
      <c r="AA37" s="294">
        <v>0.003105324074074074</v>
      </c>
      <c r="AB37" s="313"/>
      <c r="AC37" s="295"/>
      <c r="AD37" s="294" t="e">
        <v>#DIV/0!</v>
      </c>
      <c r="AE37" s="313"/>
      <c r="AF37" s="293"/>
      <c r="AG37" s="294" t="e">
        <v>#DIV/0!</v>
      </c>
      <c r="AH37" s="781"/>
      <c r="AI37" s="296"/>
      <c r="AJ37" s="950"/>
      <c r="AK37" s="754"/>
      <c r="AL37" s="754"/>
    </row>
    <row r="38" spans="1:57" s="279" customFormat="1" ht="12.75" customHeight="1">
      <c r="A38" s="784">
        <v>35</v>
      </c>
      <c r="B38" s="252">
        <v>47</v>
      </c>
      <c r="C38" s="246" t="s">
        <v>273</v>
      </c>
      <c r="D38" s="272">
        <v>0.06597222222222224</v>
      </c>
      <c r="E38" s="297"/>
      <c r="F38" s="297"/>
      <c r="G38" s="273">
        <v>20</v>
      </c>
      <c r="H38" s="274">
        <v>0.003298611111111112</v>
      </c>
      <c r="I38" s="276"/>
      <c r="J38" s="247">
        <v>17</v>
      </c>
      <c r="K38" s="248">
        <v>23</v>
      </c>
      <c r="L38" s="248"/>
      <c r="M38" s="249"/>
      <c r="N38" s="215" t="s">
        <v>18</v>
      </c>
      <c r="O38" s="215" t="s">
        <v>16</v>
      </c>
      <c r="P38" s="215">
        <v>1972</v>
      </c>
      <c r="Q38" s="215" t="s">
        <v>23</v>
      </c>
      <c r="R38" s="250" t="s">
        <v>237</v>
      </c>
      <c r="S38" s="277"/>
      <c r="T38" s="299"/>
      <c r="U38" s="300"/>
      <c r="V38" s="298">
        <v>0.033148148148148156</v>
      </c>
      <c r="W38" s="299">
        <v>10</v>
      </c>
      <c r="X38" s="300">
        <v>0.0033148148148148156</v>
      </c>
      <c r="Y38" s="245">
        <v>0.032824074074074075</v>
      </c>
      <c r="Z38" s="299">
        <v>10</v>
      </c>
      <c r="AA38" s="300">
        <v>0.0032824074074074075</v>
      </c>
      <c r="AB38" s="298"/>
      <c r="AC38" s="301"/>
      <c r="AD38" s="300" t="e">
        <v>#DIV/0!</v>
      </c>
      <c r="AE38" s="298"/>
      <c r="AF38" s="299"/>
      <c r="AG38" s="300" t="e">
        <v>#DIV/0!</v>
      </c>
      <c r="AH38" s="771"/>
      <c r="AI38" s="302"/>
      <c r="AJ38" s="949"/>
      <c r="AK38" s="754"/>
      <c r="AL38" s="754"/>
      <c r="AM38" s="204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  <c r="BB38" s="303"/>
      <c r="BC38" s="303"/>
      <c r="BD38" s="303"/>
      <c r="BE38" s="303"/>
    </row>
    <row r="39" spans="1:57" s="303" customFormat="1" ht="12.75" customHeight="1">
      <c r="A39" s="205">
        <v>36</v>
      </c>
      <c r="B39" s="334">
        <v>55</v>
      </c>
      <c r="C39" s="207" t="s">
        <v>276</v>
      </c>
      <c r="D39" s="208">
        <v>0.06719907407407408</v>
      </c>
      <c r="E39" s="189"/>
      <c r="F39" s="189"/>
      <c r="G39" s="209">
        <v>20</v>
      </c>
      <c r="H39" s="210">
        <v>0.003359953703703704</v>
      </c>
      <c r="I39" s="211">
        <v>23</v>
      </c>
      <c r="J39" s="212">
        <v>19</v>
      </c>
      <c r="K39" s="213"/>
      <c r="L39" s="213"/>
      <c r="M39" s="214"/>
      <c r="N39" s="196" t="s">
        <v>18</v>
      </c>
      <c r="O39" s="196" t="s">
        <v>16</v>
      </c>
      <c r="P39" s="196">
        <v>1972</v>
      </c>
      <c r="Q39" s="196" t="s">
        <v>23</v>
      </c>
      <c r="R39" s="216" t="s">
        <v>168</v>
      </c>
      <c r="S39" s="343">
        <v>0.03380787037037037</v>
      </c>
      <c r="T39" s="201">
        <v>10</v>
      </c>
      <c r="U39" s="217">
        <v>0.003380787037037037</v>
      </c>
      <c r="V39" s="280">
        <v>0.03339120370370371</v>
      </c>
      <c r="W39" s="201">
        <v>10</v>
      </c>
      <c r="X39" s="217">
        <v>0.0033391203703703708</v>
      </c>
      <c r="Y39" s="280"/>
      <c r="Z39" s="201"/>
      <c r="AA39" s="217"/>
      <c r="AB39" s="280"/>
      <c r="AC39" s="218"/>
      <c r="AD39" s="217" t="e">
        <v>#DIV/0!</v>
      </c>
      <c r="AE39" s="280"/>
      <c r="AF39" s="201"/>
      <c r="AG39" s="217" t="e">
        <v>#DIV/0!</v>
      </c>
      <c r="AH39" s="785"/>
      <c r="AI39" s="219"/>
      <c r="AJ39" s="947"/>
      <c r="AK39" s="754"/>
      <c r="AL39" s="775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</row>
    <row r="40" spans="1:57" s="279" customFormat="1" ht="12.75" customHeight="1">
      <c r="A40" s="205">
        <v>37</v>
      </c>
      <c r="B40" s="206">
        <v>76</v>
      </c>
      <c r="C40" s="246" t="s">
        <v>282</v>
      </c>
      <c r="D40" s="272">
        <v>0.0693287037037037</v>
      </c>
      <c r="E40" s="297"/>
      <c r="F40" s="297"/>
      <c r="G40" s="273">
        <v>20</v>
      </c>
      <c r="H40" s="274">
        <v>0.003466435185185185</v>
      </c>
      <c r="I40" s="276"/>
      <c r="J40" s="247">
        <v>25</v>
      </c>
      <c r="K40" s="248">
        <v>27</v>
      </c>
      <c r="L40" s="248"/>
      <c r="M40" s="249"/>
      <c r="N40" s="215" t="s">
        <v>18</v>
      </c>
      <c r="O40" s="215" t="s">
        <v>16</v>
      </c>
      <c r="P40" s="215">
        <v>1969</v>
      </c>
      <c r="Q40" s="215" t="s">
        <v>23</v>
      </c>
      <c r="R40" s="250" t="s">
        <v>154</v>
      </c>
      <c r="S40" s="277"/>
      <c r="T40" s="201"/>
      <c r="U40" s="217"/>
      <c r="V40" s="244">
        <v>0.035243055555555555</v>
      </c>
      <c r="W40" s="201">
        <v>10</v>
      </c>
      <c r="X40" s="217">
        <v>0.0035243055555555557</v>
      </c>
      <c r="Y40" s="198">
        <v>0.03408564814814815</v>
      </c>
      <c r="Z40" s="201">
        <v>10</v>
      </c>
      <c r="AA40" s="217">
        <v>0.003408564814814815</v>
      </c>
      <c r="AB40" s="198"/>
      <c r="AC40" s="218"/>
      <c r="AD40" s="217" t="e">
        <v>#DIV/0!</v>
      </c>
      <c r="AE40" s="198"/>
      <c r="AF40" s="201"/>
      <c r="AG40" s="217" t="e">
        <v>#DIV/0!</v>
      </c>
      <c r="AH40" s="782"/>
      <c r="AI40" s="219"/>
      <c r="AJ40" s="949"/>
      <c r="AK40" s="754"/>
      <c r="AL40" s="754"/>
      <c r="AM40" s="204"/>
      <c r="AN40" s="204"/>
      <c r="AO40" s="204"/>
      <c r="AP40" s="204"/>
      <c r="AQ40" s="204"/>
      <c r="AR40" s="204"/>
      <c r="AS40" s="204"/>
      <c r="AT40" s="204"/>
      <c r="AU40" s="204"/>
      <c r="AV40" s="204"/>
      <c r="AW40" s="204"/>
      <c r="AX40" s="204"/>
      <c r="AY40" s="204"/>
      <c r="AZ40" s="204"/>
      <c r="BA40" s="204"/>
      <c r="BB40" s="204"/>
      <c r="BC40" s="204"/>
      <c r="BD40" s="204"/>
      <c r="BE40" s="204"/>
    </row>
    <row r="41" spans="1:57" s="337" customFormat="1" ht="12.75" customHeight="1">
      <c r="A41" s="205">
        <v>38</v>
      </c>
      <c r="B41" s="206">
        <v>68</v>
      </c>
      <c r="C41" s="207" t="s">
        <v>370</v>
      </c>
      <c r="D41" s="272">
        <v>0.06998842592592591</v>
      </c>
      <c r="E41" s="297"/>
      <c r="F41" s="297"/>
      <c r="G41" s="273">
        <v>20</v>
      </c>
      <c r="H41" s="274">
        <v>0.0034994212962962956</v>
      </c>
      <c r="I41" s="211">
        <v>26</v>
      </c>
      <c r="J41" s="212"/>
      <c r="K41" s="213">
        <v>33</v>
      </c>
      <c r="L41" s="213"/>
      <c r="M41" s="214"/>
      <c r="N41" s="215" t="s">
        <v>18</v>
      </c>
      <c r="O41" s="196" t="s">
        <v>16</v>
      </c>
      <c r="P41" s="196">
        <v>1965</v>
      </c>
      <c r="Q41" s="196" t="s">
        <v>26</v>
      </c>
      <c r="R41" s="216" t="s">
        <v>176</v>
      </c>
      <c r="S41" s="336">
        <v>0.034571759259259253</v>
      </c>
      <c r="T41" s="201">
        <v>10</v>
      </c>
      <c r="U41" s="217">
        <v>0.003457175925925925</v>
      </c>
      <c r="V41" s="198"/>
      <c r="W41" s="201"/>
      <c r="X41" s="217"/>
      <c r="Y41" s="198">
        <v>0.035416666666666666</v>
      </c>
      <c r="Z41" s="201">
        <v>10</v>
      </c>
      <c r="AA41" s="217">
        <v>0.0035416666666666665</v>
      </c>
      <c r="AB41" s="198"/>
      <c r="AC41" s="218"/>
      <c r="AD41" s="217" t="e">
        <v>#DIV/0!</v>
      </c>
      <c r="AE41" s="198"/>
      <c r="AF41" s="201"/>
      <c r="AG41" s="217" t="e">
        <v>#DIV/0!</v>
      </c>
      <c r="AH41" s="785"/>
      <c r="AI41" s="219"/>
      <c r="AJ41" s="947"/>
      <c r="AK41" s="754"/>
      <c r="AL41" s="754"/>
      <c r="AM41" s="204"/>
      <c r="AN41" s="204"/>
      <c r="AO41" s="204"/>
      <c r="AP41" s="204"/>
      <c r="AQ41" s="204"/>
      <c r="AR41" s="204"/>
      <c r="AS41" s="204"/>
      <c r="AT41" s="204"/>
      <c r="AU41" s="204"/>
      <c r="AV41" s="204"/>
      <c r="AW41" s="204"/>
      <c r="AX41" s="204"/>
      <c r="AY41" s="204"/>
      <c r="AZ41" s="204"/>
      <c r="BA41" s="204"/>
      <c r="BB41" s="204"/>
      <c r="BC41" s="204"/>
      <c r="BD41" s="204"/>
      <c r="BE41" s="204"/>
    </row>
    <row r="42" spans="1:57" s="303" customFormat="1" ht="12.75" customHeight="1">
      <c r="A42" s="205">
        <v>39</v>
      </c>
      <c r="B42" s="206">
        <v>32</v>
      </c>
      <c r="C42" s="207" t="s">
        <v>280</v>
      </c>
      <c r="D42" s="272">
        <v>0.07020833333333334</v>
      </c>
      <c r="E42" s="297"/>
      <c r="F42" s="297"/>
      <c r="G42" s="273">
        <v>20</v>
      </c>
      <c r="H42" s="274">
        <v>0.0035104166666666673</v>
      </c>
      <c r="I42" s="211">
        <v>28</v>
      </c>
      <c r="J42" s="212">
        <v>23</v>
      </c>
      <c r="K42" s="213"/>
      <c r="L42" s="213"/>
      <c r="M42" s="214"/>
      <c r="N42" s="215" t="s">
        <v>18</v>
      </c>
      <c r="O42" s="196" t="s">
        <v>16</v>
      </c>
      <c r="P42" s="196">
        <v>1976</v>
      </c>
      <c r="Q42" s="196" t="s">
        <v>23</v>
      </c>
      <c r="R42" s="216" t="s">
        <v>69</v>
      </c>
      <c r="S42" s="336">
        <v>0.035509259259259254</v>
      </c>
      <c r="T42" s="201">
        <v>10</v>
      </c>
      <c r="U42" s="217">
        <v>0.0035509259259259253</v>
      </c>
      <c r="V42" s="198">
        <v>0.034699074074074084</v>
      </c>
      <c r="W42" s="201">
        <v>10</v>
      </c>
      <c r="X42" s="217">
        <v>0.0034699074074074085</v>
      </c>
      <c r="Y42" s="198"/>
      <c r="Z42" s="201"/>
      <c r="AA42" s="217"/>
      <c r="AB42" s="198"/>
      <c r="AC42" s="218"/>
      <c r="AD42" s="217" t="e">
        <v>#DIV/0!</v>
      </c>
      <c r="AE42" s="198"/>
      <c r="AF42" s="201"/>
      <c r="AG42" s="217" t="e">
        <v>#DIV/0!</v>
      </c>
      <c r="AH42" s="786"/>
      <c r="AI42" s="219"/>
      <c r="AJ42" s="947"/>
      <c r="AK42" s="754"/>
      <c r="AL42" s="754"/>
      <c r="AM42" s="204"/>
      <c r="AN42" s="204"/>
      <c r="AO42" s="204"/>
      <c r="AP42" s="204"/>
      <c r="AQ42" s="204"/>
      <c r="AR42" s="204"/>
      <c r="AS42" s="204"/>
      <c r="AT42" s="204"/>
      <c r="AU42" s="204"/>
      <c r="AV42" s="204"/>
      <c r="AW42" s="204"/>
      <c r="AX42" s="204"/>
      <c r="AY42" s="204"/>
      <c r="AZ42" s="204"/>
      <c r="BA42" s="204"/>
      <c r="BB42" s="204"/>
      <c r="BC42" s="204"/>
      <c r="BD42" s="204"/>
      <c r="BE42" s="204"/>
    </row>
    <row r="43" spans="1:57" s="303" customFormat="1" ht="12.75" customHeight="1">
      <c r="A43" s="205">
        <v>40</v>
      </c>
      <c r="B43" s="252">
        <v>75</v>
      </c>
      <c r="C43" s="253" t="s">
        <v>286</v>
      </c>
      <c r="D43" s="272">
        <v>0.07149305555555556</v>
      </c>
      <c r="E43" s="297"/>
      <c r="F43" s="297"/>
      <c r="G43" s="273">
        <v>20</v>
      </c>
      <c r="H43" s="274">
        <v>0.003574652777777778</v>
      </c>
      <c r="I43" s="338"/>
      <c r="J43" s="255">
        <v>30</v>
      </c>
      <c r="K43" s="256">
        <v>34</v>
      </c>
      <c r="L43" s="256"/>
      <c r="M43" s="257"/>
      <c r="N43" s="215" t="s">
        <v>18</v>
      </c>
      <c r="O43" s="258" t="s">
        <v>16</v>
      </c>
      <c r="P43" s="258">
        <v>1972</v>
      </c>
      <c r="Q43" s="258" t="s">
        <v>23</v>
      </c>
      <c r="R43" s="259" t="s">
        <v>15</v>
      </c>
      <c r="S43" s="339"/>
      <c r="T43" s="201"/>
      <c r="U43" s="217"/>
      <c r="V43" s="198">
        <v>0.0359837962962963</v>
      </c>
      <c r="W43" s="201">
        <v>10</v>
      </c>
      <c r="X43" s="217">
        <v>0.0035983796296296298</v>
      </c>
      <c r="Y43" s="198">
        <v>0.03550925925925926</v>
      </c>
      <c r="Z43" s="201">
        <v>10</v>
      </c>
      <c r="AA43" s="217">
        <v>0.003550925925925926</v>
      </c>
      <c r="AB43" s="198"/>
      <c r="AC43" s="218"/>
      <c r="AD43" s="217" t="e">
        <v>#DIV/0!</v>
      </c>
      <c r="AE43" s="198"/>
      <c r="AF43" s="201"/>
      <c r="AG43" s="217" t="e">
        <v>#DIV/0!</v>
      </c>
      <c r="AH43" s="787"/>
      <c r="AI43" s="219"/>
      <c r="AJ43" s="952"/>
      <c r="AK43" s="754"/>
      <c r="AL43" s="754"/>
      <c r="AM43" s="204"/>
      <c r="AN43" s="204"/>
      <c r="AO43" s="204"/>
      <c r="AP43" s="204"/>
      <c r="AQ43" s="204"/>
      <c r="AR43" s="204"/>
      <c r="AS43" s="204"/>
      <c r="AT43" s="204"/>
      <c r="AU43" s="204"/>
      <c r="AV43" s="204"/>
      <c r="AW43" s="204"/>
      <c r="AX43" s="204"/>
      <c r="AY43" s="204"/>
      <c r="AZ43" s="204"/>
      <c r="BA43" s="204"/>
      <c r="BB43" s="204"/>
      <c r="BC43" s="204"/>
      <c r="BD43" s="204"/>
      <c r="BE43" s="204"/>
    </row>
    <row r="44" spans="1:57" s="342" customFormat="1" ht="12.75" customHeight="1">
      <c r="A44" s="788">
        <v>41</v>
      </c>
      <c r="B44" s="789">
        <v>27</v>
      </c>
      <c r="C44" s="263" t="s">
        <v>289</v>
      </c>
      <c r="D44" s="790">
        <v>0.07278935185185184</v>
      </c>
      <c r="E44" s="791"/>
      <c r="F44" s="791"/>
      <c r="G44" s="792">
        <v>20</v>
      </c>
      <c r="H44" s="793">
        <v>0.003639467592592592</v>
      </c>
      <c r="I44" s="794">
        <v>34</v>
      </c>
      <c r="J44" s="265">
        <v>33</v>
      </c>
      <c r="K44" s="266"/>
      <c r="L44" s="266"/>
      <c r="M44" s="267"/>
      <c r="N44" s="268" t="s">
        <v>18</v>
      </c>
      <c r="O44" s="268" t="s">
        <v>36</v>
      </c>
      <c r="P44" s="268">
        <v>1976</v>
      </c>
      <c r="Q44" s="268" t="s">
        <v>41</v>
      </c>
      <c r="R44" s="269" t="s">
        <v>22</v>
      </c>
      <c r="S44" s="795">
        <v>0.036678240740740733</v>
      </c>
      <c r="T44" s="796">
        <v>10</v>
      </c>
      <c r="U44" s="797">
        <v>0.0036678240740740733</v>
      </c>
      <c r="V44" s="270">
        <v>0.036111111111111115</v>
      </c>
      <c r="W44" s="796">
        <v>10</v>
      </c>
      <c r="X44" s="797">
        <v>0.0036111111111111114</v>
      </c>
      <c r="Y44" s="270"/>
      <c r="Z44" s="796"/>
      <c r="AA44" s="797"/>
      <c r="AB44" s="262"/>
      <c r="AC44" s="295"/>
      <c r="AD44" s="294" t="e">
        <v>#DIV/0!</v>
      </c>
      <c r="AE44" s="262"/>
      <c r="AF44" s="293"/>
      <c r="AG44" s="294" t="e">
        <v>#DIV/0!</v>
      </c>
      <c r="AH44" s="787"/>
      <c r="AI44" s="341"/>
      <c r="AJ44" s="952"/>
      <c r="AK44" s="754"/>
      <c r="AL44" s="754"/>
      <c r="AM44" s="204"/>
      <c r="AN44" s="204"/>
      <c r="AO44" s="204"/>
      <c r="AP44" s="204"/>
      <c r="AQ44" s="204"/>
      <c r="AR44" s="204"/>
      <c r="AS44" s="204"/>
      <c r="AT44" s="204"/>
      <c r="AU44" s="204"/>
      <c r="AV44" s="204"/>
      <c r="AW44" s="204"/>
      <c r="AX44" s="204"/>
      <c r="AY44" s="204"/>
      <c r="AZ44" s="204"/>
      <c r="BA44" s="204"/>
      <c r="BB44" s="204"/>
      <c r="BC44" s="204"/>
      <c r="BD44" s="204"/>
      <c r="BE44" s="204"/>
    </row>
    <row r="45" spans="1:39" s="333" customFormat="1" ht="12.75" customHeight="1" thickBot="1">
      <c r="A45" s="314">
        <v>42</v>
      </c>
      <c r="B45" s="315">
        <v>33</v>
      </c>
      <c r="C45" s="316" t="s">
        <v>295</v>
      </c>
      <c r="D45" s="317">
        <v>0.07987268518518517</v>
      </c>
      <c r="E45" s="318"/>
      <c r="F45" s="318"/>
      <c r="G45" s="319">
        <v>20</v>
      </c>
      <c r="H45" s="320">
        <v>0.003993634259259258</v>
      </c>
      <c r="I45" s="321">
        <v>37</v>
      </c>
      <c r="J45" s="322">
        <v>39</v>
      </c>
      <c r="K45" s="323"/>
      <c r="L45" s="323"/>
      <c r="M45" s="324"/>
      <c r="N45" s="325" t="s">
        <v>18</v>
      </c>
      <c r="O45" s="325" t="s">
        <v>16</v>
      </c>
      <c r="P45" s="798">
        <v>1982</v>
      </c>
      <c r="Q45" s="798" t="s">
        <v>21</v>
      </c>
      <c r="R45" s="326" t="s">
        <v>69</v>
      </c>
      <c r="S45" s="327">
        <v>0.03947916666666666</v>
      </c>
      <c r="T45" s="328">
        <v>10</v>
      </c>
      <c r="U45" s="329">
        <v>0.003947916666666666</v>
      </c>
      <c r="V45" s="330">
        <v>0.040393518518518516</v>
      </c>
      <c r="W45" s="328">
        <v>10</v>
      </c>
      <c r="X45" s="329">
        <v>0.004039351851851851</v>
      </c>
      <c r="Y45" s="327"/>
      <c r="Z45" s="328"/>
      <c r="AA45" s="329"/>
      <c r="AB45" s="327"/>
      <c r="AC45" s="331"/>
      <c r="AD45" s="329" t="e">
        <v>#DIV/0!</v>
      </c>
      <c r="AE45" s="327"/>
      <c r="AF45" s="328"/>
      <c r="AG45" s="329" t="e">
        <v>#DIV/0!</v>
      </c>
      <c r="AH45" s="799"/>
      <c r="AI45" s="332"/>
      <c r="AJ45" s="951"/>
      <c r="AK45" s="754"/>
      <c r="AL45" s="775"/>
      <c r="AM45" s="204"/>
    </row>
    <row r="46" spans="1:57" s="344" customFormat="1" ht="12.75" customHeight="1" thickBot="1">
      <c r="A46" s="205">
        <v>43</v>
      </c>
      <c r="B46" s="345">
        <v>80</v>
      </c>
      <c r="C46" s="207" t="s">
        <v>482</v>
      </c>
      <c r="D46" s="208">
        <v>0.02614583333333333</v>
      </c>
      <c r="E46" s="189"/>
      <c r="F46" s="189"/>
      <c r="G46" s="209">
        <v>10</v>
      </c>
      <c r="H46" s="210">
        <v>0.002614583333333333</v>
      </c>
      <c r="I46" s="211"/>
      <c r="J46" s="212"/>
      <c r="K46" s="213">
        <v>1</v>
      </c>
      <c r="L46" s="213"/>
      <c r="M46" s="214"/>
      <c r="N46" s="196" t="s">
        <v>18</v>
      </c>
      <c r="O46" s="196" t="s">
        <v>16</v>
      </c>
      <c r="P46" s="196">
        <v>1972</v>
      </c>
      <c r="Q46" s="196" t="s">
        <v>23</v>
      </c>
      <c r="R46" s="216" t="s">
        <v>96</v>
      </c>
      <c r="S46" s="343"/>
      <c r="T46" s="201"/>
      <c r="U46" s="217"/>
      <c r="V46" s="280"/>
      <c r="W46" s="201"/>
      <c r="X46" s="217"/>
      <c r="Y46" s="280">
        <v>0.02614583333333333</v>
      </c>
      <c r="Z46" s="201">
        <v>10</v>
      </c>
      <c r="AA46" s="217">
        <v>0.002614583333333333</v>
      </c>
      <c r="AB46" s="280"/>
      <c r="AC46" s="218"/>
      <c r="AD46" s="217" t="e">
        <v>#DIV/0!</v>
      </c>
      <c r="AE46" s="280"/>
      <c r="AF46" s="201"/>
      <c r="AG46" s="217" t="e">
        <v>#DIV/0!</v>
      </c>
      <c r="AH46" s="786"/>
      <c r="AI46" s="219"/>
      <c r="AJ46" s="947"/>
      <c r="AK46" s="754"/>
      <c r="AL46" s="754"/>
      <c r="AM46" s="204"/>
      <c r="AN46" s="204"/>
      <c r="AO46" s="204"/>
      <c r="AP46" s="204"/>
      <c r="AQ46" s="204"/>
      <c r="AR46" s="204"/>
      <c r="AS46" s="204"/>
      <c r="AT46" s="204"/>
      <c r="AU46" s="204"/>
      <c r="AV46" s="204"/>
      <c r="AW46" s="204"/>
      <c r="AX46" s="204"/>
      <c r="AY46" s="204"/>
      <c r="AZ46" s="204"/>
      <c r="BA46" s="204"/>
      <c r="BB46" s="204"/>
      <c r="BC46" s="204"/>
      <c r="BD46" s="204"/>
      <c r="BE46" s="204"/>
    </row>
    <row r="47" spans="1:57" s="303" customFormat="1" ht="12.75" customHeight="1">
      <c r="A47" s="205">
        <v>44</v>
      </c>
      <c r="B47" s="206">
        <v>65</v>
      </c>
      <c r="C47" s="207" t="s">
        <v>365</v>
      </c>
      <c r="D47" s="272">
        <v>0.026828703703703702</v>
      </c>
      <c r="E47" s="297"/>
      <c r="F47" s="297"/>
      <c r="G47" s="273">
        <v>10</v>
      </c>
      <c r="H47" s="274">
        <v>0.00268287037037037</v>
      </c>
      <c r="I47" s="211">
        <v>1</v>
      </c>
      <c r="J47" s="212"/>
      <c r="K47" s="335"/>
      <c r="L47" s="213"/>
      <c r="M47" s="214"/>
      <c r="N47" s="215" t="s">
        <v>18</v>
      </c>
      <c r="O47" s="207" t="s">
        <v>16</v>
      </c>
      <c r="P47" s="207">
        <v>1976</v>
      </c>
      <c r="Q47" s="207" t="s">
        <v>23</v>
      </c>
      <c r="R47" s="216" t="s">
        <v>226</v>
      </c>
      <c r="S47" s="336">
        <v>0.026828703703703702</v>
      </c>
      <c r="T47" s="201">
        <v>10</v>
      </c>
      <c r="U47" s="217">
        <v>0.00268287037037037</v>
      </c>
      <c r="V47" s="198"/>
      <c r="W47" s="201"/>
      <c r="X47" s="217"/>
      <c r="Y47" s="198"/>
      <c r="Z47" s="201"/>
      <c r="AA47" s="217"/>
      <c r="AB47" s="198"/>
      <c r="AC47" s="218"/>
      <c r="AD47" s="217" t="e">
        <v>#DIV/0!</v>
      </c>
      <c r="AE47" s="198"/>
      <c r="AF47" s="201"/>
      <c r="AG47" s="217" t="e">
        <v>#DIV/0!</v>
      </c>
      <c r="AH47" s="786"/>
      <c r="AI47" s="219"/>
      <c r="AJ47" s="947"/>
      <c r="AK47" s="754"/>
      <c r="AL47" s="754"/>
      <c r="AM47" s="204"/>
      <c r="AN47" s="204"/>
      <c r="AO47" s="204"/>
      <c r="AP47" s="204"/>
      <c r="AQ47" s="204"/>
      <c r="AR47" s="204"/>
      <c r="AS47" s="204"/>
      <c r="AT47" s="204"/>
      <c r="AU47" s="204"/>
      <c r="AV47" s="204"/>
      <c r="AW47" s="204"/>
      <c r="AX47" s="204"/>
      <c r="AY47" s="204"/>
      <c r="AZ47" s="204"/>
      <c r="BA47" s="204"/>
      <c r="BB47" s="204"/>
      <c r="BC47" s="204"/>
      <c r="BD47" s="204"/>
      <c r="BE47" s="204"/>
    </row>
    <row r="48" spans="1:57" s="279" customFormat="1" ht="12.75" customHeight="1">
      <c r="A48" s="205">
        <v>45</v>
      </c>
      <c r="B48" s="252">
        <v>78</v>
      </c>
      <c r="C48" s="207" t="s">
        <v>483</v>
      </c>
      <c r="D48" s="272">
        <v>0.028993055555555553</v>
      </c>
      <c r="E48" s="297"/>
      <c r="F48" s="297"/>
      <c r="G48" s="273">
        <v>10</v>
      </c>
      <c r="H48" s="274">
        <v>0.002899305555555555</v>
      </c>
      <c r="I48" s="211"/>
      <c r="J48" s="212"/>
      <c r="K48" s="213">
        <v>10</v>
      </c>
      <c r="L48" s="213"/>
      <c r="M48" s="214"/>
      <c r="N48" s="215" t="s">
        <v>18</v>
      </c>
      <c r="O48" s="207" t="s">
        <v>16</v>
      </c>
      <c r="P48" s="207">
        <v>1972</v>
      </c>
      <c r="Q48" s="207" t="s">
        <v>23</v>
      </c>
      <c r="R48" s="216" t="s">
        <v>458</v>
      </c>
      <c r="S48" s="343"/>
      <c r="T48" s="201"/>
      <c r="U48" s="217"/>
      <c r="V48" s="198"/>
      <c r="W48" s="201"/>
      <c r="X48" s="217"/>
      <c r="Y48" s="198">
        <v>0.028993055555555553</v>
      </c>
      <c r="Z48" s="201">
        <v>10</v>
      </c>
      <c r="AA48" s="217">
        <v>0.002899305555555555</v>
      </c>
      <c r="AB48" s="198"/>
      <c r="AC48" s="218"/>
      <c r="AD48" s="217" t="e">
        <v>#DIV/0!</v>
      </c>
      <c r="AE48" s="198"/>
      <c r="AF48" s="201"/>
      <c r="AG48" s="217" t="e">
        <v>#DIV/0!</v>
      </c>
      <c r="AH48" s="786"/>
      <c r="AI48" s="219"/>
      <c r="AJ48" s="947"/>
      <c r="AK48" s="754"/>
      <c r="AL48" s="754"/>
      <c r="AM48" s="204"/>
      <c r="AN48" s="204"/>
      <c r="AO48" s="204"/>
      <c r="AP48" s="204"/>
      <c r="AQ48" s="204"/>
      <c r="AR48" s="204"/>
      <c r="AS48" s="204"/>
      <c r="AT48" s="204"/>
      <c r="AU48" s="204"/>
      <c r="AV48" s="204"/>
      <c r="AW48" s="204"/>
      <c r="AX48" s="204"/>
      <c r="AY48" s="204"/>
      <c r="AZ48" s="204"/>
      <c r="BA48" s="204"/>
      <c r="BB48" s="204"/>
      <c r="BC48" s="204"/>
      <c r="BD48" s="204"/>
      <c r="BE48" s="204"/>
    </row>
    <row r="49" spans="1:57" s="279" customFormat="1" ht="12.75" customHeight="1">
      <c r="A49" s="205">
        <v>46</v>
      </c>
      <c r="B49" s="334">
        <v>59</v>
      </c>
      <c r="C49" s="207" t="s">
        <v>366</v>
      </c>
      <c r="D49" s="272">
        <v>0.030092592592592594</v>
      </c>
      <c r="E49" s="297"/>
      <c r="F49" s="297"/>
      <c r="G49" s="273">
        <v>10</v>
      </c>
      <c r="H49" s="274">
        <v>0.0030092592592592593</v>
      </c>
      <c r="I49" s="211">
        <v>9</v>
      </c>
      <c r="J49" s="212"/>
      <c r="K49" s="213"/>
      <c r="L49" s="213"/>
      <c r="M49" s="214"/>
      <c r="N49" s="215" t="s">
        <v>18</v>
      </c>
      <c r="O49" s="207" t="s">
        <v>16</v>
      </c>
      <c r="P49" s="207">
        <v>1979</v>
      </c>
      <c r="Q49" s="207" t="s">
        <v>21</v>
      </c>
      <c r="R49" s="216" t="s">
        <v>172</v>
      </c>
      <c r="S49" s="336">
        <v>0.030092592592592594</v>
      </c>
      <c r="T49" s="201">
        <v>10</v>
      </c>
      <c r="U49" s="217">
        <v>0.0030092592592592593</v>
      </c>
      <c r="V49" s="198"/>
      <c r="W49" s="201"/>
      <c r="X49" s="217"/>
      <c r="Y49" s="198"/>
      <c r="Z49" s="201"/>
      <c r="AA49" s="217"/>
      <c r="AB49" s="198"/>
      <c r="AC49" s="218"/>
      <c r="AD49" s="217" t="e">
        <v>#DIV/0!</v>
      </c>
      <c r="AE49" s="198"/>
      <c r="AF49" s="201"/>
      <c r="AG49" s="217" t="e">
        <v>#DIV/0!</v>
      </c>
      <c r="AH49" s="786"/>
      <c r="AI49" s="219"/>
      <c r="AJ49" s="947"/>
      <c r="AK49" s="754"/>
      <c r="AL49" s="754"/>
      <c r="AM49" s="204"/>
      <c r="AN49" s="204"/>
      <c r="AO49" s="204"/>
      <c r="AP49" s="204"/>
      <c r="AQ49" s="204"/>
      <c r="AR49" s="204"/>
      <c r="AS49" s="204"/>
      <c r="AT49" s="204"/>
      <c r="AU49" s="204"/>
      <c r="AV49" s="204"/>
      <c r="AW49" s="204"/>
      <c r="AX49" s="204"/>
      <c r="AY49" s="204"/>
      <c r="AZ49" s="204"/>
      <c r="BA49" s="204"/>
      <c r="BB49" s="204"/>
      <c r="BC49" s="204"/>
      <c r="BD49" s="204"/>
      <c r="BE49" s="204"/>
    </row>
    <row r="50" spans="1:57" s="279" customFormat="1" ht="12.75" customHeight="1">
      <c r="A50" s="205">
        <v>47</v>
      </c>
      <c r="B50" s="206">
        <v>31</v>
      </c>
      <c r="C50" s="207" t="s">
        <v>367</v>
      </c>
      <c r="D50" s="272">
        <v>0.030219907407407404</v>
      </c>
      <c r="E50" s="297"/>
      <c r="F50" s="297"/>
      <c r="G50" s="273">
        <v>10</v>
      </c>
      <c r="H50" s="274">
        <v>0.0030219907407407405</v>
      </c>
      <c r="I50" s="211">
        <v>10</v>
      </c>
      <c r="J50" s="212"/>
      <c r="K50" s="213"/>
      <c r="L50" s="213"/>
      <c r="M50" s="214"/>
      <c r="N50" s="215" t="s">
        <v>18</v>
      </c>
      <c r="O50" s="207" t="s">
        <v>16</v>
      </c>
      <c r="P50" s="207">
        <v>1982</v>
      </c>
      <c r="Q50" s="207" t="s">
        <v>21</v>
      </c>
      <c r="R50" s="216" t="s">
        <v>87</v>
      </c>
      <c r="S50" s="336">
        <v>0.030219907407407404</v>
      </c>
      <c r="T50" s="201">
        <v>10</v>
      </c>
      <c r="U50" s="217">
        <v>0.0030219907407407405</v>
      </c>
      <c r="V50" s="198"/>
      <c r="W50" s="201"/>
      <c r="X50" s="217"/>
      <c r="Y50" s="198"/>
      <c r="Z50" s="201"/>
      <c r="AA50" s="217"/>
      <c r="AB50" s="198"/>
      <c r="AC50" s="218"/>
      <c r="AD50" s="217" t="e">
        <v>#DIV/0!</v>
      </c>
      <c r="AE50" s="198"/>
      <c r="AF50" s="201"/>
      <c r="AG50" s="217" t="e">
        <v>#DIV/0!</v>
      </c>
      <c r="AH50" s="786"/>
      <c r="AI50" s="219"/>
      <c r="AJ50" s="947"/>
      <c r="AK50" s="754"/>
      <c r="AL50" s="754"/>
      <c r="AM50" s="204"/>
      <c r="AN50" s="204"/>
      <c r="AO50" s="204"/>
      <c r="AP50" s="204"/>
      <c r="AQ50" s="204"/>
      <c r="AR50" s="204"/>
      <c r="AS50" s="204"/>
      <c r="AT50" s="204"/>
      <c r="AU50" s="204"/>
      <c r="AV50" s="204"/>
      <c r="AW50" s="204"/>
      <c r="AX50" s="204"/>
      <c r="AY50" s="204"/>
      <c r="AZ50" s="204"/>
      <c r="BA50" s="204"/>
      <c r="BB50" s="204"/>
      <c r="BC50" s="204"/>
      <c r="BD50" s="204"/>
      <c r="BE50" s="204"/>
    </row>
    <row r="51" spans="1:57" s="279" customFormat="1" ht="12.75" customHeight="1">
      <c r="A51" s="205">
        <v>48</v>
      </c>
      <c r="B51" s="206">
        <v>26</v>
      </c>
      <c r="C51" s="207" t="s">
        <v>368</v>
      </c>
      <c r="D51" s="272">
        <v>0.030925925925925926</v>
      </c>
      <c r="E51" s="346"/>
      <c r="F51" s="346"/>
      <c r="G51" s="273">
        <v>10</v>
      </c>
      <c r="H51" s="274">
        <v>0.0030925925925925925</v>
      </c>
      <c r="I51" s="211">
        <v>13</v>
      </c>
      <c r="J51" s="212"/>
      <c r="K51" s="213"/>
      <c r="L51" s="213"/>
      <c r="M51" s="214"/>
      <c r="N51" s="215" t="s">
        <v>18</v>
      </c>
      <c r="O51" s="207" t="s">
        <v>16</v>
      </c>
      <c r="P51" s="207">
        <v>1979</v>
      </c>
      <c r="Q51" s="207" t="s">
        <v>21</v>
      </c>
      <c r="R51" s="216" t="s">
        <v>49</v>
      </c>
      <c r="S51" s="336">
        <v>0.030925925925925926</v>
      </c>
      <c r="T51" s="201">
        <v>10</v>
      </c>
      <c r="U51" s="217">
        <v>0.0030925925925925925</v>
      </c>
      <c r="V51" s="198"/>
      <c r="W51" s="201"/>
      <c r="X51" s="217"/>
      <c r="Y51" s="198"/>
      <c r="Z51" s="201"/>
      <c r="AA51" s="217"/>
      <c r="AB51" s="198"/>
      <c r="AC51" s="218"/>
      <c r="AD51" s="217"/>
      <c r="AE51" s="198"/>
      <c r="AF51" s="201"/>
      <c r="AG51" s="217" t="e">
        <v>#DIV/0!</v>
      </c>
      <c r="AH51" s="785"/>
      <c r="AI51" s="219"/>
      <c r="AJ51" s="947"/>
      <c r="AK51" s="754"/>
      <c r="AL51" s="754"/>
      <c r="AM51" s="204"/>
      <c r="AN51" s="204"/>
      <c r="AO51" s="204"/>
      <c r="AP51" s="204"/>
      <c r="AQ51" s="204"/>
      <c r="AR51" s="204"/>
      <c r="AS51" s="204"/>
      <c r="AT51" s="204"/>
      <c r="AU51" s="204"/>
      <c r="AV51" s="204"/>
      <c r="AW51" s="204"/>
      <c r="AX51" s="204"/>
      <c r="AY51" s="204"/>
      <c r="AZ51" s="204"/>
      <c r="BA51" s="204"/>
      <c r="BB51" s="204"/>
      <c r="BC51" s="204"/>
      <c r="BD51" s="204"/>
      <c r="BE51" s="204"/>
    </row>
    <row r="52" spans="1:57" s="279" customFormat="1" ht="13.5" customHeight="1">
      <c r="A52" s="205">
        <v>49</v>
      </c>
      <c r="B52" s="252">
        <v>991</v>
      </c>
      <c r="C52" s="207" t="s">
        <v>484</v>
      </c>
      <c r="D52" s="272">
        <v>0.0327662037037037</v>
      </c>
      <c r="E52" s="346"/>
      <c r="F52" s="346"/>
      <c r="G52" s="273">
        <v>10</v>
      </c>
      <c r="H52" s="274">
        <v>0.00327662037037037</v>
      </c>
      <c r="I52" s="211"/>
      <c r="J52" s="212"/>
      <c r="K52" s="213">
        <v>21</v>
      </c>
      <c r="L52" s="213"/>
      <c r="M52" s="214"/>
      <c r="N52" s="215" t="s">
        <v>18</v>
      </c>
      <c r="O52" s="207" t="s">
        <v>16</v>
      </c>
      <c r="P52" s="207">
        <v>1982</v>
      </c>
      <c r="Q52" s="207" t="s">
        <v>21</v>
      </c>
      <c r="R52" s="216" t="s">
        <v>69</v>
      </c>
      <c r="S52" s="343"/>
      <c r="T52" s="201"/>
      <c r="U52" s="217"/>
      <c r="V52" s="198"/>
      <c r="W52" s="201"/>
      <c r="X52" s="217"/>
      <c r="Y52" s="198">
        <v>0.0327662037037037</v>
      </c>
      <c r="Z52" s="201">
        <v>10</v>
      </c>
      <c r="AA52" s="217">
        <v>0.00327662037037037</v>
      </c>
      <c r="AB52" s="198"/>
      <c r="AC52" s="218"/>
      <c r="AD52" s="217"/>
      <c r="AE52" s="198"/>
      <c r="AF52" s="201"/>
      <c r="AG52" s="217" t="e">
        <v>#DIV/0!</v>
      </c>
      <c r="AH52" s="786"/>
      <c r="AI52" s="219"/>
      <c r="AJ52" s="947"/>
      <c r="AK52" s="754"/>
      <c r="AL52" s="754"/>
      <c r="AM52" s="204"/>
      <c r="AN52" s="204"/>
      <c r="AO52" s="204"/>
      <c r="AP52" s="204"/>
      <c r="AQ52" s="204"/>
      <c r="AR52" s="204"/>
      <c r="AS52" s="204"/>
      <c r="AT52" s="204"/>
      <c r="AU52" s="204"/>
      <c r="AV52" s="204"/>
      <c r="AW52" s="204"/>
      <c r="AX52" s="204"/>
      <c r="AY52" s="204"/>
      <c r="AZ52" s="204"/>
      <c r="BA52" s="204"/>
      <c r="BB52" s="204"/>
      <c r="BC52" s="204"/>
      <c r="BD52" s="204"/>
      <c r="BE52" s="204"/>
    </row>
    <row r="53" spans="1:57" s="354" customFormat="1" ht="13.5" customHeight="1">
      <c r="A53" s="205">
        <v>50</v>
      </c>
      <c r="B53" s="252">
        <v>994</v>
      </c>
      <c r="C53" s="207" t="s">
        <v>485</v>
      </c>
      <c r="D53" s="272">
        <v>0.03412037037037037</v>
      </c>
      <c r="E53" s="346"/>
      <c r="F53" s="346"/>
      <c r="G53" s="273">
        <v>10</v>
      </c>
      <c r="H53" s="274">
        <v>0.003412037037037037</v>
      </c>
      <c r="I53" s="211"/>
      <c r="J53" s="212"/>
      <c r="K53" s="213">
        <v>28</v>
      </c>
      <c r="L53" s="213"/>
      <c r="M53" s="214"/>
      <c r="N53" s="215" t="s">
        <v>18</v>
      </c>
      <c r="O53" s="207" t="s">
        <v>16</v>
      </c>
      <c r="P53" s="207">
        <v>1974</v>
      </c>
      <c r="Q53" s="207" t="s">
        <v>23</v>
      </c>
      <c r="R53" s="216" t="s">
        <v>463</v>
      </c>
      <c r="S53" s="343"/>
      <c r="T53" s="201"/>
      <c r="U53" s="217"/>
      <c r="V53" s="198"/>
      <c r="W53" s="201"/>
      <c r="X53" s="217"/>
      <c r="Y53" s="198">
        <v>0.03412037037037037</v>
      </c>
      <c r="Z53" s="201">
        <v>10</v>
      </c>
      <c r="AA53" s="217">
        <v>0.003412037037037037</v>
      </c>
      <c r="AB53" s="240"/>
      <c r="AC53" s="241"/>
      <c r="AD53" s="238"/>
      <c r="AE53" s="240"/>
      <c r="AF53" s="237"/>
      <c r="AG53" s="353" t="e">
        <v>#DIV/0!</v>
      </c>
      <c r="AH53" s="800"/>
      <c r="AI53" s="242"/>
      <c r="AJ53" s="948"/>
      <c r="AK53" s="757"/>
      <c r="AL53" s="757"/>
      <c r="AM53" s="243"/>
      <c r="AN53" s="243"/>
      <c r="AO53" s="243"/>
      <c r="AP53" s="243"/>
      <c r="AQ53" s="243"/>
      <c r="AR53" s="243"/>
      <c r="AS53" s="243"/>
      <c r="AT53" s="243"/>
      <c r="AU53" s="243"/>
      <c r="AV53" s="243"/>
      <c r="AW53" s="243"/>
      <c r="AX53" s="243"/>
      <c r="AY53" s="243"/>
      <c r="AZ53" s="243"/>
      <c r="BA53" s="243"/>
      <c r="BB53" s="243"/>
      <c r="BC53" s="243"/>
      <c r="BD53" s="243"/>
      <c r="BE53" s="243"/>
    </row>
    <row r="54" spans="1:57" s="279" customFormat="1" ht="12.75" customHeight="1">
      <c r="A54" s="205">
        <v>51</v>
      </c>
      <c r="B54" s="356">
        <v>993</v>
      </c>
      <c r="C54" s="207" t="s">
        <v>486</v>
      </c>
      <c r="D54" s="272">
        <v>0.03560185185185185</v>
      </c>
      <c r="E54" s="346"/>
      <c r="F54" s="346"/>
      <c r="G54" s="273">
        <v>10</v>
      </c>
      <c r="H54" s="274">
        <v>0.003560185185185185</v>
      </c>
      <c r="I54" s="211"/>
      <c r="J54" s="212"/>
      <c r="K54" s="213">
        <v>35</v>
      </c>
      <c r="L54" s="213"/>
      <c r="M54" s="214"/>
      <c r="N54" s="215" t="s">
        <v>18</v>
      </c>
      <c r="O54" s="207" t="s">
        <v>16</v>
      </c>
      <c r="P54" s="207">
        <v>2002</v>
      </c>
      <c r="Q54" s="207" t="s">
        <v>17</v>
      </c>
      <c r="R54" s="216" t="s">
        <v>464</v>
      </c>
      <c r="S54" s="336"/>
      <c r="T54" s="201"/>
      <c r="U54" s="217"/>
      <c r="V54" s="198"/>
      <c r="W54" s="201"/>
      <c r="X54" s="217"/>
      <c r="Y54" s="198">
        <v>0.03560185185185185</v>
      </c>
      <c r="Z54" s="201">
        <v>10</v>
      </c>
      <c r="AA54" s="217">
        <v>0.003560185185185185</v>
      </c>
      <c r="AB54" s="198"/>
      <c r="AC54" s="218"/>
      <c r="AD54" s="217"/>
      <c r="AE54" s="198"/>
      <c r="AF54" s="201"/>
      <c r="AG54" s="300" t="e">
        <v>#DIV/0!</v>
      </c>
      <c r="AH54" s="786"/>
      <c r="AI54" s="219"/>
      <c r="AJ54" s="947"/>
      <c r="AK54" s="754"/>
      <c r="AL54" s="754"/>
      <c r="AM54" s="204"/>
      <c r="AN54" s="204"/>
      <c r="AO54" s="204"/>
      <c r="AP54" s="204"/>
      <c r="AQ54" s="204"/>
      <c r="AR54" s="204"/>
      <c r="AS54" s="204"/>
      <c r="AT54" s="204"/>
      <c r="AU54" s="204"/>
      <c r="AV54" s="204"/>
      <c r="AW54" s="204"/>
      <c r="AX54" s="204"/>
      <c r="AY54" s="204"/>
      <c r="AZ54" s="204"/>
      <c r="BA54" s="204"/>
      <c r="BB54" s="204"/>
      <c r="BC54" s="204"/>
      <c r="BD54" s="204"/>
      <c r="BE54" s="204"/>
    </row>
    <row r="55" spans="1:57" s="279" customFormat="1" ht="12.75" customHeight="1">
      <c r="A55" s="205">
        <v>52</v>
      </c>
      <c r="B55" s="355">
        <v>990</v>
      </c>
      <c r="C55" s="207" t="s">
        <v>487</v>
      </c>
      <c r="D55" s="272">
        <v>0.035694444444444445</v>
      </c>
      <c r="E55" s="346"/>
      <c r="F55" s="346"/>
      <c r="G55" s="273">
        <v>10</v>
      </c>
      <c r="H55" s="274">
        <v>0.0035694444444444445</v>
      </c>
      <c r="I55" s="211"/>
      <c r="J55" s="212"/>
      <c r="K55" s="213">
        <v>37</v>
      </c>
      <c r="L55" s="213"/>
      <c r="M55" s="214"/>
      <c r="N55" s="215" t="s">
        <v>18</v>
      </c>
      <c r="O55" s="207" t="s">
        <v>16</v>
      </c>
      <c r="P55" s="207">
        <v>1977</v>
      </c>
      <c r="Q55" s="207" t="s">
        <v>21</v>
      </c>
      <c r="R55" s="216" t="s">
        <v>69</v>
      </c>
      <c r="S55" s="336"/>
      <c r="T55" s="201"/>
      <c r="U55" s="217"/>
      <c r="V55" s="198"/>
      <c r="W55" s="201"/>
      <c r="X55" s="217"/>
      <c r="Y55" s="198">
        <v>0.035694444444444445</v>
      </c>
      <c r="Z55" s="201">
        <v>10</v>
      </c>
      <c r="AA55" s="217">
        <v>0.0035694444444444445</v>
      </c>
      <c r="AB55" s="198"/>
      <c r="AC55" s="218"/>
      <c r="AD55" s="217"/>
      <c r="AE55" s="198"/>
      <c r="AF55" s="201"/>
      <c r="AG55" s="300" t="e">
        <v>#DIV/0!</v>
      </c>
      <c r="AH55" s="786"/>
      <c r="AI55" s="219"/>
      <c r="AJ55" s="947"/>
      <c r="AK55" s="754"/>
      <c r="AL55" s="754"/>
      <c r="AM55" s="204"/>
      <c r="AN55" s="204"/>
      <c r="AO55" s="204"/>
      <c r="AP55" s="204"/>
      <c r="AQ55" s="204"/>
      <c r="AR55" s="204"/>
      <c r="AS55" s="204"/>
      <c r="AT55" s="204"/>
      <c r="AU55" s="204"/>
      <c r="AV55" s="204"/>
      <c r="AW55" s="204"/>
      <c r="AX55" s="204"/>
      <c r="AY55" s="204"/>
      <c r="AZ55" s="204"/>
      <c r="BA55" s="204"/>
      <c r="BB55" s="204"/>
      <c r="BC55" s="204"/>
      <c r="BD55" s="204"/>
      <c r="BE55" s="204"/>
    </row>
    <row r="56" spans="1:57" s="279" customFormat="1" ht="12.75" customHeight="1">
      <c r="A56" s="205">
        <v>53</v>
      </c>
      <c r="B56" s="356">
        <v>71</v>
      </c>
      <c r="C56" s="207" t="s">
        <v>287</v>
      </c>
      <c r="D56" s="272">
        <v>0.036006944444444446</v>
      </c>
      <c r="E56" s="346"/>
      <c r="F56" s="346"/>
      <c r="G56" s="273">
        <v>10</v>
      </c>
      <c r="H56" s="274">
        <v>0.0036006944444444446</v>
      </c>
      <c r="I56" s="211"/>
      <c r="J56" s="212">
        <v>31</v>
      </c>
      <c r="K56" s="213"/>
      <c r="L56" s="213"/>
      <c r="M56" s="214"/>
      <c r="N56" s="215" t="s">
        <v>18</v>
      </c>
      <c r="O56" s="207" t="s">
        <v>16</v>
      </c>
      <c r="P56" s="207">
        <v>1951</v>
      </c>
      <c r="Q56" s="207" t="s">
        <v>45</v>
      </c>
      <c r="R56" s="216" t="s">
        <v>242</v>
      </c>
      <c r="S56" s="343"/>
      <c r="T56" s="201"/>
      <c r="U56" s="217"/>
      <c r="V56" s="198">
        <v>0.036006944444444446</v>
      </c>
      <c r="W56" s="201">
        <v>10</v>
      </c>
      <c r="X56" s="217">
        <v>0.0036006944444444446</v>
      </c>
      <c r="Y56" s="198"/>
      <c r="Z56" s="201"/>
      <c r="AA56" s="217"/>
      <c r="AB56" s="198"/>
      <c r="AC56" s="218"/>
      <c r="AD56" s="217"/>
      <c r="AE56" s="198"/>
      <c r="AF56" s="201"/>
      <c r="AG56" s="300" t="e">
        <v>#DIV/0!</v>
      </c>
      <c r="AH56" s="786"/>
      <c r="AI56" s="219"/>
      <c r="AJ56" s="947"/>
      <c r="AK56" s="754"/>
      <c r="AL56" s="754"/>
      <c r="AM56" s="204"/>
      <c r="AN56" s="204"/>
      <c r="AO56" s="204"/>
      <c r="AP56" s="204"/>
      <c r="AQ56" s="204"/>
      <c r="AR56" s="204"/>
      <c r="AS56" s="204"/>
      <c r="AT56" s="204"/>
      <c r="AU56" s="204"/>
      <c r="AV56" s="204"/>
      <c r="AW56" s="204"/>
      <c r="AX56" s="204"/>
      <c r="AY56" s="204"/>
      <c r="AZ56" s="204"/>
      <c r="BA56" s="204"/>
      <c r="BB56" s="204"/>
      <c r="BC56" s="204"/>
      <c r="BD56" s="204"/>
      <c r="BE56" s="204"/>
    </row>
    <row r="57" spans="1:57" s="279" customFormat="1" ht="12.75" customHeight="1">
      <c r="A57" s="205">
        <v>54</v>
      </c>
      <c r="B57" s="355">
        <v>5</v>
      </c>
      <c r="C57" s="207" t="s">
        <v>371</v>
      </c>
      <c r="D57" s="272">
        <v>0.03612268518518518</v>
      </c>
      <c r="E57" s="346"/>
      <c r="F57" s="346"/>
      <c r="G57" s="273">
        <v>10</v>
      </c>
      <c r="H57" s="274">
        <v>0.003612268518518518</v>
      </c>
      <c r="I57" s="211">
        <v>30</v>
      </c>
      <c r="J57" s="212"/>
      <c r="K57" s="213"/>
      <c r="L57" s="213"/>
      <c r="M57" s="214"/>
      <c r="N57" s="215" t="s">
        <v>18</v>
      </c>
      <c r="O57" s="207" t="s">
        <v>16</v>
      </c>
      <c r="P57" s="207">
        <v>1951</v>
      </c>
      <c r="Q57" s="207" t="s">
        <v>45</v>
      </c>
      <c r="R57" s="216" t="s">
        <v>140</v>
      </c>
      <c r="S57" s="343">
        <v>0.03612268518518518</v>
      </c>
      <c r="T57" s="201">
        <v>10</v>
      </c>
      <c r="U57" s="217">
        <v>0.003612268518518518</v>
      </c>
      <c r="V57" s="198"/>
      <c r="W57" s="201"/>
      <c r="X57" s="217"/>
      <c r="Y57" s="198"/>
      <c r="Z57" s="201"/>
      <c r="AA57" s="217"/>
      <c r="AB57" s="198"/>
      <c r="AC57" s="218"/>
      <c r="AD57" s="217"/>
      <c r="AE57" s="198"/>
      <c r="AF57" s="201"/>
      <c r="AG57" s="300" t="e">
        <v>#DIV/0!</v>
      </c>
      <c r="AH57" s="786"/>
      <c r="AI57" s="219"/>
      <c r="AJ57" s="947"/>
      <c r="AK57" s="754"/>
      <c r="AL57" s="754"/>
      <c r="AM57" s="204"/>
      <c r="AN57" s="204"/>
      <c r="AO57" s="204"/>
      <c r="AP57" s="204"/>
      <c r="AQ57" s="204"/>
      <c r="AR57" s="204"/>
      <c r="AS57" s="204"/>
      <c r="AT57" s="204"/>
      <c r="AU57" s="204"/>
      <c r="AV57" s="204"/>
      <c r="AW57" s="204"/>
      <c r="AX57" s="204"/>
      <c r="AY57" s="204"/>
      <c r="AZ57" s="204"/>
      <c r="BA57" s="204"/>
      <c r="BB57" s="204"/>
      <c r="BC57" s="204"/>
      <c r="BD57" s="204"/>
      <c r="BE57" s="204"/>
    </row>
    <row r="58" spans="1:57" s="342" customFormat="1" ht="12.75" customHeight="1">
      <c r="A58" s="205">
        <v>55</v>
      </c>
      <c r="B58" s="355">
        <v>989</v>
      </c>
      <c r="C58" s="207" t="s">
        <v>488</v>
      </c>
      <c r="D58" s="272">
        <v>0.03761574074074074</v>
      </c>
      <c r="E58" s="346"/>
      <c r="F58" s="346"/>
      <c r="G58" s="273">
        <v>10</v>
      </c>
      <c r="H58" s="274">
        <v>0.0037615740740740743</v>
      </c>
      <c r="I58" s="254"/>
      <c r="J58" s="288"/>
      <c r="K58" s="289">
        <v>39</v>
      </c>
      <c r="L58" s="289"/>
      <c r="M58" s="290"/>
      <c r="N58" s="258" t="s">
        <v>18</v>
      </c>
      <c r="O58" s="283" t="s">
        <v>16</v>
      </c>
      <c r="P58" s="283">
        <v>1948</v>
      </c>
      <c r="Q58" s="283" t="s">
        <v>45</v>
      </c>
      <c r="R58" s="291" t="s">
        <v>468</v>
      </c>
      <c r="S58" s="292"/>
      <c r="T58" s="293"/>
      <c r="U58" s="294"/>
      <c r="V58" s="262"/>
      <c r="W58" s="293"/>
      <c r="X58" s="294"/>
      <c r="Y58" s="801">
        <v>0.03761574074074074</v>
      </c>
      <c r="Z58" s="802">
        <v>10</v>
      </c>
      <c r="AA58" s="217">
        <v>0.0037615740740740743</v>
      </c>
      <c r="AB58" s="262"/>
      <c r="AC58" s="295"/>
      <c r="AD58" s="294"/>
      <c r="AE58" s="262"/>
      <c r="AF58" s="293"/>
      <c r="AG58" s="300" t="e">
        <v>#DIV/0!</v>
      </c>
      <c r="AH58" s="781"/>
      <c r="AI58" s="296"/>
      <c r="AJ58" s="950"/>
      <c r="AK58" s="754"/>
      <c r="AL58" s="754"/>
      <c r="AM58" s="204"/>
      <c r="AN58" s="204"/>
      <c r="AO58" s="204"/>
      <c r="AP58" s="204"/>
      <c r="AQ58" s="204"/>
      <c r="AR58" s="204"/>
      <c r="AS58" s="204"/>
      <c r="AT58" s="204"/>
      <c r="AU58" s="204"/>
      <c r="AV58" s="204"/>
      <c r="AW58" s="204"/>
      <c r="AX58" s="204"/>
      <c r="AY58" s="204"/>
      <c r="AZ58" s="204"/>
      <c r="BA58" s="204"/>
      <c r="BB58" s="204"/>
      <c r="BC58" s="204"/>
      <c r="BD58" s="204"/>
      <c r="BE58" s="204"/>
    </row>
    <row r="59" spans="1:57" s="342" customFormat="1" ht="12.75" customHeight="1">
      <c r="A59" s="205">
        <v>56</v>
      </c>
      <c r="B59" s="803">
        <v>57</v>
      </c>
      <c r="C59" s="283" t="s">
        <v>372</v>
      </c>
      <c r="D59" s="284">
        <v>0.04033564814814815</v>
      </c>
      <c r="E59" s="357"/>
      <c r="F59" s="357"/>
      <c r="G59" s="286">
        <v>10</v>
      </c>
      <c r="H59" s="287">
        <v>0.0040335648148148145</v>
      </c>
      <c r="I59" s="261">
        <v>38</v>
      </c>
      <c r="J59" s="255"/>
      <c r="K59" s="256"/>
      <c r="L59" s="256"/>
      <c r="M59" s="257"/>
      <c r="N59" s="258" t="s">
        <v>18</v>
      </c>
      <c r="O59" s="253" t="s">
        <v>16</v>
      </c>
      <c r="P59" s="253">
        <v>1992</v>
      </c>
      <c r="Q59" s="253" t="s">
        <v>17</v>
      </c>
      <c r="R59" s="259" t="s">
        <v>170</v>
      </c>
      <c r="S59" s="339">
        <v>0.04033564814814815</v>
      </c>
      <c r="T59" s="358">
        <v>10</v>
      </c>
      <c r="U59" s="359">
        <v>0.0040335648148148145</v>
      </c>
      <c r="V59" s="804"/>
      <c r="W59" s="358"/>
      <c r="X59" s="359"/>
      <c r="Y59" s="805"/>
      <c r="Z59" s="802"/>
      <c r="AA59" s="217"/>
      <c r="AB59" s="340"/>
      <c r="AC59" s="360"/>
      <c r="AD59" s="359"/>
      <c r="AE59" s="340"/>
      <c r="AF59" s="358"/>
      <c r="AG59" s="300" t="e">
        <v>#DIV/0!</v>
      </c>
      <c r="AH59" s="806"/>
      <c r="AI59" s="361"/>
      <c r="AJ59" s="952"/>
      <c r="AK59" s="754"/>
      <c r="AL59" s="754"/>
      <c r="AM59" s="204"/>
      <c r="AN59" s="204"/>
      <c r="AO59" s="204"/>
      <c r="AP59" s="204"/>
      <c r="AQ59" s="204"/>
      <c r="AR59" s="204"/>
      <c r="AS59" s="204"/>
      <c r="AT59" s="204"/>
      <c r="AU59" s="204"/>
      <c r="AV59" s="204"/>
      <c r="AW59" s="204"/>
      <c r="AX59" s="204"/>
      <c r="AY59" s="204"/>
      <c r="AZ59" s="204"/>
      <c r="BA59" s="204"/>
      <c r="BB59" s="204"/>
      <c r="BC59" s="204"/>
      <c r="BD59" s="204"/>
      <c r="BE59" s="204"/>
    </row>
    <row r="60" spans="1:57" s="342" customFormat="1" ht="27" customHeight="1">
      <c r="A60" s="223">
        <v>57</v>
      </c>
      <c r="B60" s="807">
        <v>24</v>
      </c>
      <c r="C60" s="263" t="s">
        <v>373</v>
      </c>
      <c r="D60" s="790">
        <v>0.04130787037037036</v>
      </c>
      <c r="E60" s="808"/>
      <c r="F60" s="808"/>
      <c r="G60" s="792">
        <v>10</v>
      </c>
      <c r="H60" s="793">
        <v>0.004130787037037036</v>
      </c>
      <c r="I60" s="794">
        <v>44</v>
      </c>
      <c r="J60" s="265"/>
      <c r="K60" s="266"/>
      <c r="L60" s="266"/>
      <c r="M60" s="267"/>
      <c r="N60" s="268" t="s">
        <v>18</v>
      </c>
      <c r="O60" s="263" t="s">
        <v>36</v>
      </c>
      <c r="P60" s="263">
        <v>1976</v>
      </c>
      <c r="Q60" s="263" t="s">
        <v>41</v>
      </c>
      <c r="R60" s="269" t="s">
        <v>49</v>
      </c>
      <c r="S60" s="795">
        <v>0.04130787037037036</v>
      </c>
      <c r="T60" s="809">
        <v>10</v>
      </c>
      <c r="U60" s="810">
        <v>0.004130787037037036</v>
      </c>
      <c r="V60" s="795"/>
      <c r="W60" s="809"/>
      <c r="X60" s="810"/>
      <c r="Y60" s="811"/>
      <c r="Z60" s="812"/>
      <c r="AA60" s="238"/>
      <c r="AB60" s="340"/>
      <c r="AC60" s="360"/>
      <c r="AD60" s="359"/>
      <c r="AE60" s="340"/>
      <c r="AF60" s="358"/>
      <c r="AG60" s="300" t="e">
        <v>#DIV/0!</v>
      </c>
      <c r="AH60" s="806"/>
      <c r="AI60" s="361"/>
      <c r="AJ60" s="952"/>
      <c r="AK60" s="754"/>
      <c r="AL60" s="754"/>
      <c r="AM60" s="204"/>
      <c r="AN60" s="204"/>
      <c r="AO60" s="204"/>
      <c r="AP60" s="204"/>
      <c r="AQ60" s="204"/>
      <c r="AR60" s="204"/>
      <c r="AS60" s="204"/>
      <c r="AT60" s="204"/>
      <c r="AU60" s="204"/>
      <c r="AV60" s="204"/>
      <c r="AW60" s="204"/>
      <c r="AX60" s="204"/>
      <c r="AY60" s="204"/>
      <c r="AZ60" s="204"/>
      <c r="BA60" s="204"/>
      <c r="BB60" s="204"/>
      <c r="BC60" s="204"/>
      <c r="BD60" s="204"/>
      <c r="BE60" s="204"/>
    </row>
    <row r="61" spans="1:57" s="279" customFormat="1" ht="12.75" customHeight="1">
      <c r="A61" s="205">
        <v>58</v>
      </c>
      <c r="B61" s="813">
        <v>25</v>
      </c>
      <c r="C61" s="246" t="s">
        <v>374</v>
      </c>
      <c r="D61" s="272">
        <v>0.04130787037037036</v>
      </c>
      <c r="E61" s="346"/>
      <c r="F61" s="346"/>
      <c r="G61" s="273">
        <v>10</v>
      </c>
      <c r="H61" s="274">
        <v>0.004130787037037036</v>
      </c>
      <c r="I61" s="276">
        <v>45</v>
      </c>
      <c r="J61" s="247"/>
      <c r="K61" s="248"/>
      <c r="L61" s="248"/>
      <c r="M61" s="249"/>
      <c r="N61" s="215" t="s">
        <v>18</v>
      </c>
      <c r="O61" s="246" t="s">
        <v>16</v>
      </c>
      <c r="P61" s="246">
        <v>1976</v>
      </c>
      <c r="Q61" s="246" t="s">
        <v>23</v>
      </c>
      <c r="R61" s="250" t="s">
        <v>49</v>
      </c>
      <c r="S61" s="298">
        <v>0.04130787037037036</v>
      </c>
      <c r="T61" s="299">
        <v>10</v>
      </c>
      <c r="U61" s="300">
        <v>0.004130787037037036</v>
      </c>
      <c r="V61" s="298"/>
      <c r="W61" s="299"/>
      <c r="X61" s="300"/>
      <c r="Y61" s="814"/>
      <c r="Z61" s="802"/>
      <c r="AA61" s="217"/>
      <c r="AB61" s="298"/>
      <c r="AC61" s="301"/>
      <c r="AD61" s="300"/>
      <c r="AE61" s="298"/>
      <c r="AF61" s="299"/>
      <c r="AG61" s="300" t="e">
        <v>#DIV/0!</v>
      </c>
      <c r="AH61" s="782"/>
      <c r="AI61" s="302"/>
      <c r="AJ61" s="949"/>
      <c r="AK61" s="754"/>
      <c r="AL61" s="754"/>
      <c r="AM61" s="204"/>
      <c r="AN61" s="204"/>
      <c r="AO61" s="204"/>
      <c r="AP61" s="204"/>
      <c r="AQ61" s="204"/>
      <c r="AR61" s="204"/>
      <c r="AS61" s="204"/>
      <c r="AT61" s="204"/>
      <c r="AU61" s="204"/>
      <c r="AV61" s="204"/>
      <c r="AW61" s="204"/>
      <c r="AX61" s="204"/>
      <c r="AY61" s="204"/>
      <c r="AZ61" s="204"/>
      <c r="BA61" s="204"/>
      <c r="BB61" s="204"/>
      <c r="BC61" s="204"/>
      <c r="BD61" s="204"/>
      <c r="BE61" s="204"/>
    </row>
    <row r="62" spans="1:57" s="342" customFormat="1" ht="27.75" customHeight="1">
      <c r="A62" s="223">
        <v>59</v>
      </c>
      <c r="B62" s="815">
        <v>77</v>
      </c>
      <c r="C62" s="263" t="s">
        <v>489</v>
      </c>
      <c r="D62" s="790">
        <v>0.04137731481481482</v>
      </c>
      <c r="E62" s="808"/>
      <c r="F62" s="808"/>
      <c r="G62" s="792">
        <v>10</v>
      </c>
      <c r="H62" s="793">
        <v>0.004137731481481482</v>
      </c>
      <c r="I62" s="794"/>
      <c r="J62" s="265"/>
      <c r="K62" s="266">
        <v>45</v>
      </c>
      <c r="L62" s="266"/>
      <c r="M62" s="267"/>
      <c r="N62" s="268" t="s">
        <v>18</v>
      </c>
      <c r="O62" s="263" t="s">
        <v>36</v>
      </c>
      <c r="P62" s="263">
        <v>1982</v>
      </c>
      <c r="Q62" s="263" t="s">
        <v>37</v>
      </c>
      <c r="R62" s="269" t="s">
        <v>470</v>
      </c>
      <c r="S62" s="816"/>
      <c r="T62" s="809"/>
      <c r="U62" s="810"/>
      <c r="V62" s="795"/>
      <c r="W62" s="809"/>
      <c r="X62" s="810"/>
      <c r="Y62" s="811">
        <v>0.04137731481481482</v>
      </c>
      <c r="Z62" s="812">
        <v>10</v>
      </c>
      <c r="AA62" s="238">
        <v>0.004137731481481482</v>
      </c>
      <c r="AB62" s="340"/>
      <c r="AC62" s="360"/>
      <c r="AD62" s="359"/>
      <c r="AE62" s="340"/>
      <c r="AF62" s="358"/>
      <c r="AG62" s="359" t="e">
        <v>#DIV/0!</v>
      </c>
      <c r="AH62" s="806"/>
      <c r="AI62" s="361"/>
      <c r="AJ62" s="952"/>
      <c r="AK62" s="754"/>
      <c r="AL62" s="754"/>
      <c r="AM62" s="204"/>
      <c r="AN62" s="204"/>
      <c r="AO62" s="204"/>
      <c r="AP62" s="204"/>
      <c r="AQ62" s="204"/>
      <c r="AR62" s="204"/>
      <c r="AS62" s="204"/>
      <c r="AT62" s="204"/>
      <c r="AU62" s="204"/>
      <c r="AV62" s="204"/>
      <c r="AW62" s="204"/>
      <c r="AX62" s="204"/>
      <c r="AY62" s="204"/>
      <c r="AZ62" s="204"/>
      <c r="BA62" s="204"/>
      <c r="BB62" s="204"/>
      <c r="BC62" s="204"/>
      <c r="BD62" s="204"/>
      <c r="BE62" s="204"/>
    </row>
    <row r="63" spans="1:57" s="342" customFormat="1" ht="12.75" customHeight="1">
      <c r="A63" s="205">
        <v>60</v>
      </c>
      <c r="B63" s="363">
        <v>1000</v>
      </c>
      <c r="C63" s="253" t="s">
        <v>490</v>
      </c>
      <c r="D63" s="284">
        <v>0.04155092592592593</v>
      </c>
      <c r="E63" s="357"/>
      <c r="F63" s="357"/>
      <c r="G63" s="286">
        <v>10</v>
      </c>
      <c r="H63" s="287">
        <v>0.004155092592592593</v>
      </c>
      <c r="I63" s="338"/>
      <c r="J63" s="255"/>
      <c r="K63" s="256">
        <v>46</v>
      </c>
      <c r="L63" s="256"/>
      <c r="M63" s="257"/>
      <c r="N63" s="258" t="s">
        <v>18</v>
      </c>
      <c r="O63" s="253" t="s">
        <v>16</v>
      </c>
      <c r="P63" s="253">
        <v>1959</v>
      </c>
      <c r="Q63" s="253" t="s">
        <v>26</v>
      </c>
      <c r="R63" s="259" t="s">
        <v>15</v>
      </c>
      <c r="S63" s="340"/>
      <c r="T63" s="358"/>
      <c r="U63" s="359"/>
      <c r="V63" s="340"/>
      <c r="W63" s="358"/>
      <c r="X63" s="359"/>
      <c r="Y63" s="805">
        <v>0.04155092592592593</v>
      </c>
      <c r="Z63" s="802">
        <v>10</v>
      </c>
      <c r="AA63" s="217">
        <v>0.004155092592592593</v>
      </c>
      <c r="AB63" s="340"/>
      <c r="AC63" s="360"/>
      <c r="AD63" s="359"/>
      <c r="AE63" s="340"/>
      <c r="AF63" s="358"/>
      <c r="AG63" s="359" t="e">
        <v>#DIV/0!</v>
      </c>
      <c r="AH63" s="787"/>
      <c r="AI63" s="361"/>
      <c r="AJ63" s="952"/>
      <c r="AK63" s="754"/>
      <c r="AL63" s="754"/>
      <c r="AM63" s="204"/>
      <c r="AN63" s="204"/>
      <c r="AO63" s="204"/>
      <c r="AP63" s="204"/>
      <c r="AQ63" s="204"/>
      <c r="AR63" s="204"/>
      <c r="AS63" s="204"/>
      <c r="AT63" s="204"/>
      <c r="AU63" s="204"/>
      <c r="AV63" s="204"/>
      <c r="AW63" s="204"/>
      <c r="AX63" s="204"/>
      <c r="AY63" s="204"/>
      <c r="AZ63" s="204"/>
      <c r="BA63" s="204"/>
      <c r="BB63" s="204"/>
      <c r="BC63" s="204"/>
      <c r="BD63" s="204"/>
      <c r="BE63" s="204"/>
    </row>
    <row r="64" spans="1:57" s="820" customFormat="1" ht="14.25" customHeight="1">
      <c r="A64" s="205">
        <v>61</v>
      </c>
      <c r="B64" s="363">
        <v>29</v>
      </c>
      <c r="C64" s="770" t="s">
        <v>375</v>
      </c>
      <c r="D64" s="284">
        <v>0.046064814814814815</v>
      </c>
      <c r="E64" s="357"/>
      <c r="F64" s="357"/>
      <c r="G64" s="286">
        <v>10</v>
      </c>
      <c r="H64" s="287">
        <v>0.004606481481481481</v>
      </c>
      <c r="I64" s="338">
        <v>46</v>
      </c>
      <c r="J64" s="255"/>
      <c r="K64" s="256"/>
      <c r="L64" s="256"/>
      <c r="M64" s="257"/>
      <c r="N64" s="258" t="s">
        <v>18</v>
      </c>
      <c r="O64" s="253" t="s">
        <v>16</v>
      </c>
      <c r="P64" s="253">
        <v>1975</v>
      </c>
      <c r="Q64" s="253" t="s">
        <v>23</v>
      </c>
      <c r="R64" s="259" t="s">
        <v>22</v>
      </c>
      <c r="S64" s="340">
        <v>0.046064814814814815</v>
      </c>
      <c r="T64" s="358">
        <v>10</v>
      </c>
      <c r="U64" s="359">
        <v>0.004606481481481481</v>
      </c>
      <c r="V64" s="804"/>
      <c r="W64" s="358"/>
      <c r="X64" s="359"/>
      <c r="Y64" s="340"/>
      <c r="Z64" s="358"/>
      <c r="AA64" s="359"/>
      <c r="AB64" s="795"/>
      <c r="AC64" s="817"/>
      <c r="AD64" s="810"/>
      <c r="AE64" s="795"/>
      <c r="AF64" s="809"/>
      <c r="AG64" s="810" t="e">
        <v>#DIV/0!</v>
      </c>
      <c r="AH64" s="818"/>
      <c r="AI64" s="819"/>
      <c r="AJ64" s="953"/>
      <c r="AK64" s="757"/>
      <c r="AL64" s="757"/>
      <c r="AM64" s="243"/>
      <c r="AN64" s="243"/>
      <c r="AO64" s="243"/>
      <c r="AP64" s="243"/>
      <c r="AQ64" s="243"/>
      <c r="AR64" s="243"/>
      <c r="AS64" s="243"/>
      <c r="AT64" s="243"/>
      <c r="AU64" s="243"/>
      <c r="AV64" s="243"/>
      <c r="AW64" s="243"/>
      <c r="AX64" s="243"/>
      <c r="AY64" s="243"/>
      <c r="AZ64" s="243"/>
      <c r="BA64" s="243"/>
      <c r="BB64" s="243"/>
      <c r="BC64" s="243"/>
      <c r="BD64" s="243"/>
      <c r="BE64" s="243"/>
    </row>
    <row r="65" spans="1:57" s="342" customFormat="1" ht="12" customHeight="1">
      <c r="A65" s="205">
        <v>62</v>
      </c>
      <c r="B65" s="362">
        <v>101</v>
      </c>
      <c r="C65" s="253" t="s">
        <v>376</v>
      </c>
      <c r="D65" s="284">
        <v>0.06296296296296296</v>
      </c>
      <c r="E65" s="357"/>
      <c r="F65" s="357"/>
      <c r="G65" s="286">
        <v>10</v>
      </c>
      <c r="H65" s="287">
        <v>0.0062962962962962955</v>
      </c>
      <c r="I65" s="338">
        <v>47</v>
      </c>
      <c r="J65" s="255"/>
      <c r="K65" s="256"/>
      <c r="L65" s="256"/>
      <c r="M65" s="257"/>
      <c r="N65" s="258" t="s">
        <v>18</v>
      </c>
      <c r="O65" s="253" t="s">
        <v>16</v>
      </c>
      <c r="P65" s="253">
        <v>1949</v>
      </c>
      <c r="Q65" s="253" t="s">
        <v>45</v>
      </c>
      <c r="R65" s="259" t="s">
        <v>156</v>
      </c>
      <c r="S65" s="340">
        <v>0.06296296296296296</v>
      </c>
      <c r="T65" s="358">
        <v>10</v>
      </c>
      <c r="U65" s="359">
        <v>0.0062962962962962955</v>
      </c>
      <c r="V65" s="340"/>
      <c r="W65" s="358"/>
      <c r="X65" s="359"/>
      <c r="Y65" s="340"/>
      <c r="Z65" s="358"/>
      <c r="AA65" s="359"/>
      <c r="AB65" s="340"/>
      <c r="AC65" s="360"/>
      <c r="AD65" s="359"/>
      <c r="AE65" s="340"/>
      <c r="AF65" s="358"/>
      <c r="AG65" s="359" t="e">
        <v>#DIV/0!</v>
      </c>
      <c r="AH65" s="806"/>
      <c r="AI65" s="361"/>
      <c r="AJ65" s="952"/>
      <c r="AK65" s="754"/>
      <c r="AL65" s="754"/>
      <c r="AM65" s="204"/>
      <c r="AN65" s="204"/>
      <c r="AO65" s="204"/>
      <c r="AP65" s="204"/>
      <c r="AQ65" s="204"/>
      <c r="AR65" s="204"/>
      <c r="AS65" s="204"/>
      <c r="AT65" s="204"/>
      <c r="AU65" s="204"/>
      <c r="AV65" s="204"/>
      <c r="AW65" s="204"/>
      <c r="AX65" s="204"/>
      <c r="AY65" s="204"/>
      <c r="AZ65" s="204"/>
      <c r="BA65" s="204"/>
      <c r="BB65" s="204"/>
      <c r="BC65" s="204"/>
      <c r="BD65" s="204"/>
      <c r="BE65" s="204"/>
    </row>
    <row r="66" spans="1:57" s="342" customFormat="1" ht="12" customHeight="1">
      <c r="A66" s="205">
        <v>63</v>
      </c>
      <c r="B66" s="362"/>
      <c r="C66" s="253"/>
      <c r="D66" s="284">
        <v>0</v>
      </c>
      <c r="E66" s="357"/>
      <c r="F66" s="357"/>
      <c r="G66" s="286">
        <v>0</v>
      </c>
      <c r="H66" s="287" t="e">
        <v>#DIV/0!</v>
      </c>
      <c r="I66" s="338"/>
      <c r="J66" s="255"/>
      <c r="K66" s="256"/>
      <c r="L66" s="256"/>
      <c r="M66" s="257"/>
      <c r="N66" s="258"/>
      <c r="O66" s="253"/>
      <c r="P66" s="253"/>
      <c r="Q66" s="253"/>
      <c r="R66" s="259"/>
      <c r="S66" s="340"/>
      <c r="T66" s="358"/>
      <c r="U66" s="359"/>
      <c r="V66" s="340"/>
      <c r="W66" s="358"/>
      <c r="X66" s="359"/>
      <c r="Y66" s="340"/>
      <c r="Z66" s="358"/>
      <c r="AA66" s="359"/>
      <c r="AB66" s="340"/>
      <c r="AC66" s="360"/>
      <c r="AD66" s="359"/>
      <c r="AE66" s="340"/>
      <c r="AF66" s="358"/>
      <c r="AG66" s="359"/>
      <c r="AH66" s="806"/>
      <c r="AI66" s="361"/>
      <c r="AJ66" s="952"/>
      <c r="AK66" s="754"/>
      <c r="AL66" s="75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204"/>
      <c r="AZ66" s="204"/>
      <c r="BA66" s="204"/>
      <c r="BB66" s="204"/>
      <c r="BC66" s="204"/>
      <c r="BD66" s="204"/>
      <c r="BE66" s="204"/>
    </row>
    <row r="67" spans="1:57" s="342" customFormat="1" ht="12" customHeight="1">
      <c r="A67" s="205">
        <v>64</v>
      </c>
      <c r="B67" s="362"/>
      <c r="C67" s="253"/>
      <c r="D67" s="284">
        <v>0</v>
      </c>
      <c r="E67" s="357"/>
      <c r="F67" s="357"/>
      <c r="G67" s="286">
        <v>0</v>
      </c>
      <c r="H67" s="287" t="e">
        <v>#DIV/0!</v>
      </c>
      <c r="I67" s="338"/>
      <c r="J67" s="255"/>
      <c r="K67" s="256"/>
      <c r="L67" s="256"/>
      <c r="M67" s="257"/>
      <c r="N67" s="258"/>
      <c r="O67" s="253"/>
      <c r="P67" s="253"/>
      <c r="Q67" s="253"/>
      <c r="R67" s="259"/>
      <c r="S67" s="340"/>
      <c r="T67" s="358"/>
      <c r="U67" s="359"/>
      <c r="V67" s="340"/>
      <c r="W67" s="358"/>
      <c r="X67" s="359"/>
      <c r="Y67" s="340"/>
      <c r="Z67" s="358"/>
      <c r="AA67" s="359"/>
      <c r="AB67" s="340"/>
      <c r="AC67" s="360"/>
      <c r="AD67" s="359"/>
      <c r="AE67" s="340"/>
      <c r="AF67" s="358"/>
      <c r="AG67" s="359"/>
      <c r="AH67" s="806"/>
      <c r="AI67" s="361"/>
      <c r="AJ67" s="952"/>
      <c r="AK67" s="754"/>
      <c r="AL67" s="754"/>
      <c r="AM67" s="204"/>
      <c r="AN67" s="204"/>
      <c r="AO67" s="204"/>
      <c r="AP67" s="204"/>
      <c r="AQ67" s="204"/>
      <c r="AR67" s="204"/>
      <c r="AS67" s="204"/>
      <c r="AT67" s="204"/>
      <c r="AU67" s="204"/>
      <c r="AV67" s="204"/>
      <c r="AW67" s="204"/>
      <c r="AX67" s="204"/>
      <c r="AY67" s="204"/>
      <c r="AZ67" s="204"/>
      <c r="BA67" s="204"/>
      <c r="BB67" s="204"/>
      <c r="BC67" s="204"/>
      <c r="BD67" s="204"/>
      <c r="BE67" s="204"/>
    </row>
    <row r="68" spans="1:57" s="342" customFormat="1" ht="12" customHeight="1">
      <c r="A68" s="205">
        <v>65</v>
      </c>
      <c r="B68" s="362"/>
      <c r="C68" s="253"/>
      <c r="D68" s="284">
        <v>0</v>
      </c>
      <c r="E68" s="357"/>
      <c r="F68" s="357"/>
      <c r="G68" s="286">
        <v>0</v>
      </c>
      <c r="H68" s="287" t="e">
        <v>#DIV/0!</v>
      </c>
      <c r="I68" s="338"/>
      <c r="J68" s="255"/>
      <c r="K68" s="256"/>
      <c r="L68" s="256"/>
      <c r="M68" s="257"/>
      <c r="N68" s="258"/>
      <c r="O68" s="253"/>
      <c r="P68" s="253"/>
      <c r="Q68" s="253"/>
      <c r="R68" s="259"/>
      <c r="S68" s="340"/>
      <c r="T68" s="358"/>
      <c r="U68" s="359"/>
      <c r="V68" s="340"/>
      <c r="W68" s="358"/>
      <c r="X68" s="359"/>
      <c r="Y68" s="340"/>
      <c r="Z68" s="358"/>
      <c r="AA68" s="359"/>
      <c r="AB68" s="340"/>
      <c r="AC68" s="360"/>
      <c r="AD68" s="359"/>
      <c r="AE68" s="340"/>
      <c r="AF68" s="358"/>
      <c r="AG68" s="359"/>
      <c r="AH68" s="806"/>
      <c r="AI68" s="361"/>
      <c r="AJ68" s="952"/>
      <c r="AK68" s="754"/>
      <c r="AL68" s="754"/>
      <c r="AM68" s="204"/>
      <c r="AN68" s="204"/>
      <c r="AO68" s="204"/>
      <c r="AP68" s="204"/>
      <c r="AQ68" s="204"/>
      <c r="AR68" s="204"/>
      <c r="AS68" s="204"/>
      <c r="AT68" s="204"/>
      <c r="AU68" s="204"/>
      <c r="AV68" s="204"/>
      <c r="AW68" s="204"/>
      <c r="AX68" s="204"/>
      <c r="AY68" s="204"/>
      <c r="AZ68" s="204"/>
      <c r="BA68" s="204"/>
      <c r="BB68" s="204"/>
      <c r="BC68" s="204"/>
      <c r="BD68" s="204"/>
      <c r="BE68" s="204"/>
    </row>
    <row r="69" spans="1:57" s="342" customFormat="1" ht="12" customHeight="1">
      <c r="A69" s="205">
        <v>66</v>
      </c>
      <c r="B69" s="362"/>
      <c r="C69" s="253"/>
      <c r="D69" s="284">
        <v>0</v>
      </c>
      <c r="E69" s="357"/>
      <c r="F69" s="357"/>
      <c r="G69" s="286">
        <v>0</v>
      </c>
      <c r="H69" s="287" t="e">
        <v>#DIV/0!</v>
      </c>
      <c r="I69" s="338"/>
      <c r="J69" s="255"/>
      <c r="K69" s="256"/>
      <c r="L69" s="256"/>
      <c r="M69" s="257"/>
      <c r="N69" s="258"/>
      <c r="O69" s="253"/>
      <c r="P69" s="253"/>
      <c r="Q69" s="253"/>
      <c r="R69" s="259"/>
      <c r="S69" s="340"/>
      <c r="T69" s="358"/>
      <c r="U69" s="359"/>
      <c r="V69" s="340"/>
      <c r="W69" s="358"/>
      <c r="X69" s="359"/>
      <c r="Y69" s="340"/>
      <c r="Z69" s="358"/>
      <c r="AA69" s="359"/>
      <c r="AB69" s="340"/>
      <c r="AC69" s="360"/>
      <c r="AD69" s="359"/>
      <c r="AE69" s="340"/>
      <c r="AF69" s="358"/>
      <c r="AG69" s="359"/>
      <c r="AH69" s="806"/>
      <c r="AI69" s="361"/>
      <c r="AJ69" s="952"/>
      <c r="AK69" s="754"/>
      <c r="AL69" s="754"/>
      <c r="AM69" s="204"/>
      <c r="AN69" s="204"/>
      <c r="AO69" s="204"/>
      <c r="AP69" s="204"/>
      <c r="AQ69" s="204"/>
      <c r="AR69" s="204"/>
      <c r="AS69" s="204"/>
      <c r="AT69" s="204"/>
      <c r="AU69" s="204"/>
      <c r="AV69" s="204"/>
      <c r="AW69" s="204"/>
      <c r="AX69" s="204"/>
      <c r="AY69" s="204"/>
      <c r="AZ69" s="204"/>
      <c r="BA69" s="204"/>
      <c r="BB69" s="204"/>
      <c r="BC69" s="204"/>
      <c r="BD69" s="204"/>
      <c r="BE69" s="204"/>
    </row>
    <row r="70" spans="1:57" s="342" customFormat="1" ht="12" customHeight="1">
      <c r="A70" s="205">
        <v>67</v>
      </c>
      <c r="B70" s="362"/>
      <c r="C70" s="253"/>
      <c r="D70" s="284">
        <v>0</v>
      </c>
      <c r="E70" s="357"/>
      <c r="F70" s="357"/>
      <c r="G70" s="286">
        <v>0</v>
      </c>
      <c r="H70" s="287" t="e">
        <v>#DIV/0!</v>
      </c>
      <c r="I70" s="338"/>
      <c r="J70" s="255"/>
      <c r="K70" s="256"/>
      <c r="L70" s="256"/>
      <c r="M70" s="257"/>
      <c r="N70" s="258"/>
      <c r="O70" s="253"/>
      <c r="P70" s="253"/>
      <c r="Q70" s="253"/>
      <c r="R70" s="259"/>
      <c r="S70" s="340"/>
      <c r="T70" s="358"/>
      <c r="U70" s="359"/>
      <c r="V70" s="340"/>
      <c r="W70" s="358"/>
      <c r="X70" s="359"/>
      <c r="Y70" s="340"/>
      <c r="Z70" s="358"/>
      <c r="AA70" s="359"/>
      <c r="AB70" s="340"/>
      <c r="AC70" s="360"/>
      <c r="AD70" s="359"/>
      <c r="AE70" s="340"/>
      <c r="AF70" s="358"/>
      <c r="AG70" s="359"/>
      <c r="AH70" s="806"/>
      <c r="AI70" s="361"/>
      <c r="AJ70" s="952"/>
      <c r="AK70" s="754"/>
      <c r="AL70" s="754"/>
      <c r="AM70" s="204"/>
      <c r="AN70" s="204"/>
      <c r="AO70" s="204"/>
      <c r="AP70" s="204"/>
      <c r="AQ70" s="204"/>
      <c r="AR70" s="204"/>
      <c r="AS70" s="204"/>
      <c r="AT70" s="204"/>
      <c r="AU70" s="204"/>
      <c r="AV70" s="204"/>
      <c r="AW70" s="204"/>
      <c r="AX70" s="204"/>
      <c r="AY70" s="204"/>
      <c r="AZ70" s="204"/>
      <c r="BA70" s="204"/>
      <c r="BB70" s="204"/>
      <c r="BC70" s="204"/>
      <c r="BD70" s="204"/>
      <c r="BE70" s="204"/>
    </row>
    <row r="71" spans="1:57" s="342" customFormat="1" ht="12" customHeight="1">
      <c r="A71" s="205">
        <v>68</v>
      </c>
      <c r="B71" s="362"/>
      <c r="C71" s="253"/>
      <c r="D71" s="284">
        <v>0</v>
      </c>
      <c r="E71" s="357"/>
      <c r="F71" s="357"/>
      <c r="G71" s="286">
        <v>0</v>
      </c>
      <c r="H71" s="287" t="e">
        <v>#DIV/0!</v>
      </c>
      <c r="I71" s="338"/>
      <c r="J71" s="255"/>
      <c r="K71" s="256"/>
      <c r="L71" s="256"/>
      <c r="M71" s="257"/>
      <c r="N71" s="258"/>
      <c r="O71" s="253"/>
      <c r="P71" s="253"/>
      <c r="Q71" s="253"/>
      <c r="R71" s="259"/>
      <c r="S71" s="340"/>
      <c r="T71" s="358"/>
      <c r="U71" s="359"/>
      <c r="V71" s="340"/>
      <c r="W71" s="358"/>
      <c r="X71" s="359"/>
      <c r="Y71" s="340"/>
      <c r="Z71" s="358"/>
      <c r="AA71" s="359"/>
      <c r="AB71" s="340"/>
      <c r="AC71" s="360"/>
      <c r="AD71" s="359"/>
      <c r="AE71" s="340"/>
      <c r="AF71" s="358"/>
      <c r="AG71" s="359"/>
      <c r="AH71" s="806"/>
      <c r="AI71" s="361"/>
      <c r="AJ71" s="952"/>
      <c r="AK71" s="754"/>
      <c r="AL71" s="754"/>
      <c r="AM71" s="204"/>
      <c r="AN71" s="204"/>
      <c r="AO71" s="204"/>
      <c r="AP71" s="204"/>
      <c r="AQ71" s="204"/>
      <c r="AR71" s="204"/>
      <c r="AS71" s="204"/>
      <c r="AT71" s="204"/>
      <c r="AU71" s="204"/>
      <c r="AV71" s="204"/>
      <c r="AW71" s="204"/>
      <c r="AX71" s="204"/>
      <c r="AY71" s="204"/>
      <c r="AZ71" s="204"/>
      <c r="BA71" s="204"/>
      <c r="BB71" s="204"/>
      <c r="BC71" s="204"/>
      <c r="BD71" s="204"/>
      <c r="BE71" s="204"/>
    </row>
    <row r="72" spans="1:57" s="342" customFormat="1" ht="12" customHeight="1">
      <c r="A72" s="205">
        <v>69</v>
      </c>
      <c r="B72" s="362"/>
      <c r="C72" s="253"/>
      <c r="D72" s="284">
        <v>0</v>
      </c>
      <c r="E72" s="357"/>
      <c r="F72" s="357"/>
      <c r="G72" s="286">
        <v>0</v>
      </c>
      <c r="H72" s="287" t="e">
        <v>#DIV/0!</v>
      </c>
      <c r="I72" s="338"/>
      <c r="J72" s="255"/>
      <c r="K72" s="256"/>
      <c r="L72" s="256"/>
      <c r="M72" s="257"/>
      <c r="N72" s="258"/>
      <c r="O72" s="253"/>
      <c r="P72" s="253"/>
      <c r="Q72" s="253"/>
      <c r="R72" s="259"/>
      <c r="S72" s="340"/>
      <c r="T72" s="358"/>
      <c r="U72" s="359"/>
      <c r="V72" s="340"/>
      <c r="W72" s="358"/>
      <c r="X72" s="359"/>
      <c r="Y72" s="340"/>
      <c r="Z72" s="358"/>
      <c r="AA72" s="359"/>
      <c r="AB72" s="340"/>
      <c r="AC72" s="360"/>
      <c r="AD72" s="359"/>
      <c r="AE72" s="340"/>
      <c r="AF72" s="358"/>
      <c r="AG72" s="359"/>
      <c r="AH72" s="806"/>
      <c r="AI72" s="361"/>
      <c r="AJ72" s="952"/>
      <c r="AK72" s="754"/>
      <c r="AL72" s="754"/>
      <c r="AM72" s="204"/>
      <c r="AN72" s="204"/>
      <c r="AO72" s="204"/>
      <c r="AP72" s="204"/>
      <c r="AQ72" s="204"/>
      <c r="AR72" s="204"/>
      <c r="AS72" s="204"/>
      <c r="AT72" s="204"/>
      <c r="AU72" s="204"/>
      <c r="AV72" s="204"/>
      <c r="AW72" s="204"/>
      <c r="AX72" s="204"/>
      <c r="AY72" s="204"/>
      <c r="AZ72" s="204"/>
      <c r="BA72" s="204"/>
      <c r="BB72" s="204"/>
      <c r="BC72" s="204"/>
      <c r="BD72" s="204"/>
      <c r="BE72" s="204"/>
    </row>
    <row r="73" spans="1:57" s="342" customFormat="1" ht="12" customHeight="1">
      <c r="A73" s="205">
        <v>70</v>
      </c>
      <c r="B73" s="362"/>
      <c r="C73" s="253"/>
      <c r="D73" s="284">
        <v>0</v>
      </c>
      <c r="E73" s="357"/>
      <c r="F73" s="357"/>
      <c r="G73" s="286">
        <v>0</v>
      </c>
      <c r="H73" s="287" t="e">
        <v>#DIV/0!</v>
      </c>
      <c r="I73" s="338"/>
      <c r="J73" s="255"/>
      <c r="K73" s="256"/>
      <c r="L73" s="256"/>
      <c r="M73" s="257"/>
      <c r="N73" s="258"/>
      <c r="O73" s="253"/>
      <c r="P73" s="253"/>
      <c r="Q73" s="253"/>
      <c r="R73" s="259"/>
      <c r="S73" s="340"/>
      <c r="T73" s="358"/>
      <c r="U73" s="359"/>
      <c r="V73" s="340"/>
      <c r="W73" s="358"/>
      <c r="X73" s="359"/>
      <c r="Y73" s="340"/>
      <c r="Z73" s="358"/>
      <c r="AA73" s="359"/>
      <c r="AB73" s="340"/>
      <c r="AC73" s="360"/>
      <c r="AD73" s="359"/>
      <c r="AE73" s="340"/>
      <c r="AF73" s="358"/>
      <c r="AG73" s="359"/>
      <c r="AH73" s="806"/>
      <c r="AI73" s="361"/>
      <c r="AJ73" s="952"/>
      <c r="AK73" s="754"/>
      <c r="AL73" s="75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204"/>
      <c r="AZ73" s="204"/>
      <c r="BA73" s="204"/>
      <c r="BB73" s="204"/>
      <c r="BC73" s="204"/>
      <c r="BD73" s="204"/>
      <c r="BE73" s="204"/>
    </row>
    <row r="74" spans="1:57" s="342" customFormat="1" ht="12" customHeight="1">
      <c r="A74" s="205">
        <v>71</v>
      </c>
      <c r="B74" s="362"/>
      <c r="C74" s="253"/>
      <c r="D74" s="284">
        <v>0</v>
      </c>
      <c r="E74" s="357"/>
      <c r="F74" s="357"/>
      <c r="G74" s="286">
        <v>0</v>
      </c>
      <c r="H74" s="287" t="e">
        <v>#DIV/0!</v>
      </c>
      <c r="I74" s="338"/>
      <c r="J74" s="255"/>
      <c r="K74" s="256"/>
      <c r="L74" s="256"/>
      <c r="M74" s="257"/>
      <c r="N74" s="258"/>
      <c r="O74" s="253"/>
      <c r="P74" s="253"/>
      <c r="Q74" s="253"/>
      <c r="R74" s="259"/>
      <c r="S74" s="340"/>
      <c r="T74" s="358"/>
      <c r="U74" s="359"/>
      <c r="V74" s="340"/>
      <c r="W74" s="358"/>
      <c r="X74" s="359"/>
      <c r="Y74" s="340"/>
      <c r="Z74" s="358"/>
      <c r="AA74" s="359"/>
      <c r="AB74" s="340"/>
      <c r="AC74" s="360"/>
      <c r="AD74" s="359"/>
      <c r="AE74" s="340"/>
      <c r="AF74" s="358"/>
      <c r="AG74" s="359"/>
      <c r="AH74" s="806"/>
      <c r="AI74" s="361"/>
      <c r="AJ74" s="952"/>
      <c r="AK74" s="754"/>
      <c r="AL74" s="754"/>
      <c r="AM74" s="204"/>
      <c r="AN74" s="204"/>
      <c r="AO74" s="204"/>
      <c r="AP74" s="204"/>
      <c r="AQ74" s="204"/>
      <c r="AR74" s="204"/>
      <c r="AS74" s="204"/>
      <c r="AT74" s="204"/>
      <c r="AU74" s="204"/>
      <c r="AV74" s="204"/>
      <c r="AW74" s="204"/>
      <c r="AX74" s="204"/>
      <c r="AY74" s="204"/>
      <c r="AZ74" s="204"/>
      <c r="BA74" s="204"/>
      <c r="BB74" s="204"/>
      <c r="BC74" s="204"/>
      <c r="BD74" s="204"/>
      <c r="BE74" s="204"/>
    </row>
    <row r="75" spans="1:57" s="342" customFormat="1" ht="12" customHeight="1">
      <c r="A75" s="205">
        <v>72</v>
      </c>
      <c r="B75" s="362"/>
      <c r="C75" s="253"/>
      <c r="D75" s="284">
        <v>0</v>
      </c>
      <c r="E75" s="357"/>
      <c r="F75" s="357"/>
      <c r="G75" s="286">
        <v>0</v>
      </c>
      <c r="H75" s="287" t="e">
        <v>#DIV/0!</v>
      </c>
      <c r="I75" s="338"/>
      <c r="J75" s="255"/>
      <c r="K75" s="256"/>
      <c r="L75" s="256"/>
      <c r="M75" s="257"/>
      <c r="N75" s="258"/>
      <c r="O75" s="253"/>
      <c r="P75" s="253"/>
      <c r="Q75" s="253"/>
      <c r="R75" s="259"/>
      <c r="S75" s="340"/>
      <c r="T75" s="358"/>
      <c r="U75" s="359"/>
      <c r="V75" s="340"/>
      <c r="W75" s="358"/>
      <c r="X75" s="359"/>
      <c r="Y75" s="340"/>
      <c r="Z75" s="358"/>
      <c r="AA75" s="359"/>
      <c r="AB75" s="340"/>
      <c r="AC75" s="360"/>
      <c r="AD75" s="359"/>
      <c r="AE75" s="340"/>
      <c r="AF75" s="358"/>
      <c r="AG75" s="359"/>
      <c r="AH75" s="806"/>
      <c r="AI75" s="361"/>
      <c r="AJ75" s="952"/>
      <c r="AK75" s="754"/>
      <c r="AL75" s="754"/>
      <c r="AM75" s="204"/>
      <c r="AN75" s="204"/>
      <c r="AO75" s="204"/>
      <c r="AP75" s="204"/>
      <c r="AQ75" s="204"/>
      <c r="AR75" s="204"/>
      <c r="AS75" s="204"/>
      <c r="AT75" s="204"/>
      <c r="AU75" s="204"/>
      <c r="AV75" s="204"/>
      <c r="AW75" s="204"/>
      <c r="AX75" s="204"/>
      <c r="AY75" s="204"/>
      <c r="AZ75" s="204"/>
      <c r="BA75" s="204"/>
      <c r="BB75" s="204"/>
      <c r="BC75" s="204"/>
      <c r="BD75" s="204"/>
      <c r="BE75" s="204"/>
    </row>
    <row r="76" spans="1:57" s="342" customFormat="1" ht="12" customHeight="1">
      <c r="A76" s="205">
        <v>73</v>
      </c>
      <c r="B76" s="362"/>
      <c r="C76" s="253"/>
      <c r="D76" s="284">
        <v>0</v>
      </c>
      <c r="E76" s="357"/>
      <c r="F76" s="357"/>
      <c r="G76" s="286">
        <v>0</v>
      </c>
      <c r="H76" s="287" t="e">
        <v>#DIV/0!</v>
      </c>
      <c r="I76" s="338"/>
      <c r="J76" s="255"/>
      <c r="K76" s="256"/>
      <c r="L76" s="256"/>
      <c r="M76" s="257"/>
      <c r="N76" s="258"/>
      <c r="O76" s="253"/>
      <c r="P76" s="253"/>
      <c r="Q76" s="253"/>
      <c r="R76" s="259"/>
      <c r="S76" s="340"/>
      <c r="T76" s="358"/>
      <c r="U76" s="359"/>
      <c r="V76" s="340"/>
      <c r="W76" s="358"/>
      <c r="X76" s="359"/>
      <c r="Y76" s="340"/>
      <c r="Z76" s="358"/>
      <c r="AA76" s="359"/>
      <c r="AB76" s="340"/>
      <c r="AC76" s="360"/>
      <c r="AD76" s="359"/>
      <c r="AE76" s="340"/>
      <c r="AF76" s="358"/>
      <c r="AG76" s="359"/>
      <c r="AH76" s="806"/>
      <c r="AI76" s="361"/>
      <c r="AJ76" s="952"/>
      <c r="AK76" s="754"/>
      <c r="AL76" s="754"/>
      <c r="AM76" s="204"/>
      <c r="AN76" s="204"/>
      <c r="AO76" s="204"/>
      <c r="AP76" s="204"/>
      <c r="AQ76" s="204"/>
      <c r="AR76" s="204"/>
      <c r="AS76" s="204"/>
      <c r="AT76" s="204"/>
      <c r="AU76" s="204"/>
      <c r="AV76" s="204"/>
      <c r="AW76" s="204"/>
      <c r="AX76" s="204"/>
      <c r="AY76" s="204"/>
      <c r="AZ76" s="204"/>
      <c r="BA76" s="204"/>
      <c r="BB76" s="204"/>
      <c r="BC76" s="204"/>
      <c r="BD76" s="204"/>
      <c r="BE76" s="204"/>
    </row>
    <row r="77" spans="1:57" s="342" customFormat="1" ht="12" customHeight="1">
      <c r="A77" s="205">
        <v>74</v>
      </c>
      <c r="B77" s="362"/>
      <c r="C77" s="253"/>
      <c r="D77" s="284">
        <v>0</v>
      </c>
      <c r="E77" s="357"/>
      <c r="F77" s="357"/>
      <c r="G77" s="286">
        <v>0</v>
      </c>
      <c r="H77" s="287" t="e">
        <v>#DIV/0!</v>
      </c>
      <c r="I77" s="338"/>
      <c r="J77" s="255"/>
      <c r="K77" s="256"/>
      <c r="L77" s="256"/>
      <c r="M77" s="257"/>
      <c r="N77" s="258"/>
      <c r="O77" s="253"/>
      <c r="P77" s="253"/>
      <c r="Q77" s="253"/>
      <c r="R77" s="259"/>
      <c r="S77" s="340"/>
      <c r="T77" s="358"/>
      <c r="U77" s="359"/>
      <c r="V77" s="340"/>
      <c r="W77" s="358"/>
      <c r="X77" s="359"/>
      <c r="Y77" s="340"/>
      <c r="Z77" s="358"/>
      <c r="AA77" s="359"/>
      <c r="AB77" s="340"/>
      <c r="AC77" s="360"/>
      <c r="AD77" s="359"/>
      <c r="AE77" s="340"/>
      <c r="AF77" s="358"/>
      <c r="AG77" s="359"/>
      <c r="AH77" s="806"/>
      <c r="AI77" s="361"/>
      <c r="AJ77" s="952"/>
      <c r="AK77" s="754"/>
      <c r="AL77" s="754"/>
      <c r="AM77" s="204"/>
      <c r="AN77" s="204"/>
      <c r="AO77" s="204"/>
      <c r="AP77" s="204"/>
      <c r="AQ77" s="204"/>
      <c r="AR77" s="204"/>
      <c r="AS77" s="204"/>
      <c r="AT77" s="204"/>
      <c r="AU77" s="204"/>
      <c r="AV77" s="204"/>
      <c r="AW77" s="204"/>
      <c r="AX77" s="204"/>
      <c r="AY77" s="204"/>
      <c r="AZ77" s="204"/>
      <c r="BA77" s="204"/>
      <c r="BB77" s="204"/>
      <c r="BC77" s="204"/>
      <c r="BD77" s="204"/>
      <c r="BE77" s="204"/>
    </row>
    <row r="78" spans="1:57" s="382" customFormat="1" ht="12.75" customHeight="1" thickBot="1">
      <c r="A78" s="205">
        <v>75</v>
      </c>
      <c r="B78" s="364"/>
      <c r="C78" s="365"/>
      <c r="D78" s="366">
        <v>0</v>
      </c>
      <c r="E78" s="367"/>
      <c r="F78" s="367"/>
      <c r="G78" s="368">
        <v>0</v>
      </c>
      <c r="H78" s="369" t="e">
        <v>#DIV/0!</v>
      </c>
      <c r="I78" s="370"/>
      <c r="J78" s="371"/>
      <c r="K78" s="372"/>
      <c r="L78" s="372"/>
      <c r="M78" s="373"/>
      <c r="N78" s="374" t="s">
        <v>18</v>
      </c>
      <c r="O78" s="365"/>
      <c r="P78" s="365"/>
      <c r="Q78" s="365"/>
      <c r="R78" s="375"/>
      <c r="S78" s="376"/>
      <c r="T78" s="377"/>
      <c r="U78" s="378"/>
      <c r="V78" s="379"/>
      <c r="W78" s="377"/>
      <c r="X78" s="378"/>
      <c r="Y78" s="379"/>
      <c r="Z78" s="377"/>
      <c r="AA78" s="378"/>
      <c r="AB78" s="379"/>
      <c r="AC78" s="380"/>
      <c r="AD78" s="378"/>
      <c r="AE78" s="379"/>
      <c r="AF78" s="377"/>
      <c r="AG78" s="378" t="e">
        <v>#DIV/0!</v>
      </c>
      <c r="AH78" s="821"/>
      <c r="AI78" s="381"/>
      <c r="AJ78" s="954"/>
      <c r="AK78" s="754"/>
      <c r="AL78" s="754"/>
      <c r="AM78" s="204"/>
      <c r="AN78" s="204"/>
      <c r="AO78" s="204"/>
      <c r="AP78" s="204"/>
      <c r="AQ78" s="204"/>
      <c r="AR78" s="204"/>
      <c r="AS78" s="204"/>
      <c r="AT78" s="204"/>
      <c r="AU78" s="204"/>
      <c r="AV78" s="204"/>
      <c r="AW78" s="204"/>
      <c r="AX78" s="204"/>
      <c r="AY78" s="204"/>
      <c r="AZ78" s="204"/>
      <c r="BA78" s="204"/>
      <c r="BB78" s="204"/>
      <c r="BC78" s="204"/>
      <c r="BD78" s="204"/>
      <c r="BE78" s="204"/>
    </row>
    <row r="79" spans="1:60" ht="33.75" customHeight="1" thickBot="1" thickTop="1">
      <c r="A79" s="164" t="s">
        <v>50</v>
      </c>
      <c r="B79" s="165" t="s">
        <v>349</v>
      </c>
      <c r="C79" s="166" t="s">
        <v>2</v>
      </c>
      <c r="D79" s="167" t="s">
        <v>11</v>
      </c>
      <c r="E79" s="168" t="s">
        <v>350</v>
      </c>
      <c r="F79" s="169" t="s">
        <v>351</v>
      </c>
      <c r="G79" s="151" t="s">
        <v>352</v>
      </c>
      <c r="H79" s="170" t="s">
        <v>353</v>
      </c>
      <c r="I79" s="171" t="s">
        <v>354</v>
      </c>
      <c r="J79" s="172" t="s">
        <v>355</v>
      </c>
      <c r="K79" s="172" t="s">
        <v>356</v>
      </c>
      <c r="L79" s="172" t="s">
        <v>357</v>
      </c>
      <c r="M79" s="173" t="s">
        <v>358</v>
      </c>
      <c r="N79" s="174" t="s">
        <v>359</v>
      </c>
      <c r="O79" s="175" t="s">
        <v>6</v>
      </c>
      <c r="P79" s="172" t="s">
        <v>7</v>
      </c>
      <c r="Q79" s="176" t="s">
        <v>8</v>
      </c>
      <c r="R79" s="177" t="s">
        <v>360</v>
      </c>
      <c r="S79" s="178" t="s">
        <v>361</v>
      </c>
      <c r="T79" s="155" t="s">
        <v>491</v>
      </c>
      <c r="U79" s="179" t="s">
        <v>353</v>
      </c>
      <c r="V79" s="178" t="s">
        <v>361</v>
      </c>
      <c r="W79" s="155" t="s">
        <v>491</v>
      </c>
      <c r="X79" s="179" t="s">
        <v>353</v>
      </c>
      <c r="Y79" s="822" t="s">
        <v>361</v>
      </c>
      <c r="Z79" s="155" t="s">
        <v>491</v>
      </c>
      <c r="AA79" s="179" t="s">
        <v>353</v>
      </c>
      <c r="AB79" s="180" t="s">
        <v>361</v>
      </c>
      <c r="AC79" s="181" t="s">
        <v>492</v>
      </c>
      <c r="AD79" s="182" t="s">
        <v>353</v>
      </c>
      <c r="AE79" s="180" t="s">
        <v>361</v>
      </c>
      <c r="AF79" s="181" t="s">
        <v>493</v>
      </c>
      <c r="AG79" s="182" t="s">
        <v>353</v>
      </c>
      <c r="AH79" s="183" t="s">
        <v>361</v>
      </c>
      <c r="AI79" s="944" t="s">
        <v>493</v>
      </c>
      <c r="AJ79" s="945" t="s">
        <v>353</v>
      </c>
      <c r="BF79" s="147"/>
      <c r="BG79" s="147"/>
      <c r="BH79" s="147"/>
    </row>
    <row r="80" spans="1:57" s="402" customFormat="1" ht="12.75" customHeight="1">
      <c r="A80" s="383">
        <v>1</v>
      </c>
      <c r="B80" s="384">
        <v>45</v>
      </c>
      <c r="C80" s="385" t="s">
        <v>298</v>
      </c>
      <c r="D80" s="386">
        <v>0.07237268518518518</v>
      </c>
      <c r="E80" s="387">
        <v>0.0001273148148148162</v>
      </c>
      <c r="F80" s="387"/>
      <c r="G80" s="388">
        <v>15</v>
      </c>
      <c r="H80" s="389">
        <v>0.004824845679012345</v>
      </c>
      <c r="I80" s="390">
        <v>1</v>
      </c>
      <c r="J80" s="391">
        <v>1</v>
      </c>
      <c r="K80" s="392">
        <v>2</v>
      </c>
      <c r="L80" s="392"/>
      <c r="M80" s="393"/>
      <c r="N80" s="394" t="s">
        <v>75</v>
      </c>
      <c r="O80" s="385" t="s">
        <v>16</v>
      </c>
      <c r="P80" s="385">
        <v>1970</v>
      </c>
      <c r="Q80" s="385" t="s">
        <v>23</v>
      </c>
      <c r="R80" s="395" t="s">
        <v>25</v>
      </c>
      <c r="S80" s="396">
        <v>0.024652777777777777</v>
      </c>
      <c r="T80" s="397">
        <v>5</v>
      </c>
      <c r="U80" s="398">
        <v>0.004930555555555555</v>
      </c>
      <c r="V80" s="399">
        <v>0.02423611111111111</v>
      </c>
      <c r="W80" s="397">
        <v>5</v>
      </c>
      <c r="X80" s="398">
        <v>0.004847222222222222</v>
      </c>
      <c r="Y80" s="823">
        <v>0.023483796296296298</v>
      </c>
      <c r="Z80" s="397">
        <v>5</v>
      </c>
      <c r="AA80" s="398">
        <v>0.00469675925925926</v>
      </c>
      <c r="AB80" s="399"/>
      <c r="AC80" s="397"/>
      <c r="AD80" s="398" t="e">
        <v>#DIV/0!</v>
      </c>
      <c r="AE80" s="399"/>
      <c r="AF80" s="397"/>
      <c r="AG80" s="398" t="e">
        <v>#DIV/0!</v>
      </c>
      <c r="AH80" s="824"/>
      <c r="AI80" s="400"/>
      <c r="AJ80" s="955"/>
      <c r="AK80" s="825"/>
      <c r="AL80" s="825"/>
      <c r="AM80" s="401"/>
      <c r="AN80" s="401"/>
      <c r="AO80" s="401"/>
      <c r="AP80" s="401"/>
      <c r="AQ80" s="401"/>
      <c r="AR80" s="401"/>
      <c r="AS80" s="401"/>
      <c r="AT80" s="401"/>
      <c r="AU80" s="401"/>
      <c r="AV80" s="401"/>
      <c r="AW80" s="401"/>
      <c r="AX80" s="401"/>
      <c r="AY80" s="401"/>
      <c r="AZ80" s="401"/>
      <c r="BA80" s="401"/>
      <c r="BB80" s="401"/>
      <c r="BC80" s="401"/>
      <c r="BD80" s="401"/>
      <c r="BE80" s="401"/>
    </row>
    <row r="81" spans="1:57" s="411" customFormat="1" ht="12.75" customHeight="1">
      <c r="A81" s="383">
        <v>2</v>
      </c>
      <c r="B81" s="384">
        <v>42</v>
      </c>
      <c r="C81" s="403" t="s">
        <v>299</v>
      </c>
      <c r="D81" s="404">
        <v>0.0725</v>
      </c>
      <c r="E81" s="405">
        <v>0.0029976851851852004</v>
      </c>
      <c r="F81" s="405">
        <v>0.0001273148148148162</v>
      </c>
      <c r="G81" s="406">
        <v>15</v>
      </c>
      <c r="H81" s="407">
        <v>0.004833333333333333</v>
      </c>
      <c r="I81" s="408">
        <v>2</v>
      </c>
      <c r="J81" s="391">
        <v>2</v>
      </c>
      <c r="K81" s="392">
        <v>1</v>
      </c>
      <c r="L81" s="392"/>
      <c r="M81" s="393"/>
      <c r="N81" s="409" t="s">
        <v>75</v>
      </c>
      <c r="O81" s="385" t="s">
        <v>16</v>
      </c>
      <c r="P81" s="385">
        <v>1978</v>
      </c>
      <c r="Q81" s="385" t="s">
        <v>21</v>
      </c>
      <c r="R81" s="395" t="s">
        <v>65</v>
      </c>
      <c r="S81" s="396">
        <v>0.024675925925925924</v>
      </c>
      <c r="T81" s="397">
        <v>5</v>
      </c>
      <c r="U81" s="398">
        <v>0.004935185185185185</v>
      </c>
      <c r="V81" s="410">
        <v>0.024375000000000004</v>
      </c>
      <c r="W81" s="397">
        <v>5</v>
      </c>
      <c r="X81" s="398">
        <v>0.004875000000000001</v>
      </c>
      <c r="Y81" s="823">
        <v>0.02344907407407407</v>
      </c>
      <c r="Z81" s="397">
        <v>5</v>
      </c>
      <c r="AA81" s="398">
        <v>0.004689814814814814</v>
      </c>
      <c r="AB81" s="410"/>
      <c r="AC81" s="397"/>
      <c r="AD81" s="398" t="e">
        <v>#DIV/0!</v>
      </c>
      <c r="AE81" s="410"/>
      <c r="AF81" s="397"/>
      <c r="AG81" s="398" t="e">
        <v>#DIV/0!</v>
      </c>
      <c r="AH81" s="824"/>
      <c r="AI81" s="400"/>
      <c r="AJ81" s="955"/>
      <c r="AK81" s="825"/>
      <c r="AL81" s="825"/>
      <c r="AM81" s="401"/>
      <c r="AN81" s="401"/>
      <c r="AO81" s="401"/>
      <c r="AP81" s="401"/>
      <c r="AQ81" s="401"/>
      <c r="AR81" s="401"/>
      <c r="AS81" s="401"/>
      <c r="AT81" s="401"/>
      <c r="AU81" s="401"/>
      <c r="AV81" s="401"/>
      <c r="AW81" s="401"/>
      <c r="AX81" s="401"/>
      <c r="AY81" s="401"/>
      <c r="AZ81" s="401"/>
      <c r="BA81" s="401"/>
      <c r="BB81" s="401"/>
      <c r="BC81" s="401"/>
      <c r="BD81" s="401"/>
      <c r="BE81" s="401"/>
    </row>
    <row r="82" spans="1:57" s="354" customFormat="1" ht="12.75" customHeight="1">
      <c r="A82" s="223">
        <v>3</v>
      </c>
      <c r="B82" s="412">
        <v>43</v>
      </c>
      <c r="C82" s="225" t="s">
        <v>300</v>
      </c>
      <c r="D82" s="348">
        <v>0.0754976851851852</v>
      </c>
      <c r="E82" s="349">
        <v>0.001018518518518502</v>
      </c>
      <c r="F82" s="349">
        <v>0.0031250000000000167</v>
      </c>
      <c r="G82" s="350">
        <v>15</v>
      </c>
      <c r="H82" s="351">
        <v>0.00503317901234568</v>
      </c>
      <c r="I82" s="230">
        <v>3</v>
      </c>
      <c r="J82" s="231">
        <v>3</v>
      </c>
      <c r="K82" s="232">
        <v>4</v>
      </c>
      <c r="L82" s="232"/>
      <c r="M82" s="233"/>
      <c r="N82" s="234" t="s">
        <v>75</v>
      </c>
      <c r="O82" s="225" t="s">
        <v>36</v>
      </c>
      <c r="P82" s="225">
        <v>1977</v>
      </c>
      <c r="Q82" s="225" t="s">
        <v>37</v>
      </c>
      <c r="R82" s="235" t="s">
        <v>154</v>
      </c>
      <c r="S82" s="413">
        <v>0.02516203703703704</v>
      </c>
      <c r="T82" s="237">
        <v>5</v>
      </c>
      <c r="U82" s="238">
        <v>0.005032407407407407</v>
      </c>
      <c r="V82" s="240">
        <v>0.025636574074074072</v>
      </c>
      <c r="W82" s="237">
        <v>5</v>
      </c>
      <c r="X82" s="238">
        <v>0.005127314814814815</v>
      </c>
      <c r="Y82" s="826">
        <v>0.024699074074074078</v>
      </c>
      <c r="Z82" s="237">
        <v>5</v>
      </c>
      <c r="AA82" s="238">
        <v>0.004939814814814815</v>
      </c>
      <c r="AB82" s="240"/>
      <c r="AC82" s="237"/>
      <c r="AD82" s="238" t="e">
        <v>#DIV/0!</v>
      </c>
      <c r="AE82" s="240"/>
      <c r="AF82" s="237"/>
      <c r="AG82" s="238" t="e">
        <v>#DIV/0!</v>
      </c>
      <c r="AH82" s="800"/>
      <c r="AI82" s="242"/>
      <c r="AJ82" s="948"/>
      <c r="AK82" s="757"/>
      <c r="AL82" s="757"/>
      <c r="AM82" s="243"/>
      <c r="AN82" s="243"/>
      <c r="AO82" s="243"/>
      <c r="AP82" s="243"/>
      <c r="AQ82" s="243"/>
      <c r="AR82" s="243"/>
      <c r="AS82" s="243"/>
      <c r="AT82" s="243"/>
      <c r="AU82" s="243"/>
      <c r="AV82" s="243"/>
      <c r="AW82" s="243"/>
      <c r="AX82" s="243"/>
      <c r="AY82" s="243"/>
      <c r="AZ82" s="243"/>
      <c r="BA82" s="243"/>
      <c r="BB82" s="243"/>
      <c r="BC82" s="243"/>
      <c r="BD82" s="243"/>
      <c r="BE82" s="243"/>
    </row>
    <row r="83" spans="1:57" s="354" customFormat="1" ht="12.75" customHeight="1">
      <c r="A83" s="223">
        <v>4</v>
      </c>
      <c r="B83" s="412">
        <v>46</v>
      </c>
      <c r="C83" s="225" t="s">
        <v>301</v>
      </c>
      <c r="D83" s="348">
        <v>0.0765162037037037</v>
      </c>
      <c r="E83" s="349">
        <v>0.0021527777777777812</v>
      </c>
      <c r="F83" s="349">
        <v>0.004143518518518519</v>
      </c>
      <c r="G83" s="350">
        <v>15</v>
      </c>
      <c r="H83" s="351">
        <v>0.00510108024691358</v>
      </c>
      <c r="I83" s="230">
        <v>4</v>
      </c>
      <c r="J83" s="231">
        <v>4</v>
      </c>
      <c r="K83" s="232">
        <v>6</v>
      </c>
      <c r="L83" s="232"/>
      <c r="M83" s="233"/>
      <c r="N83" s="234" t="s">
        <v>75</v>
      </c>
      <c r="O83" s="225" t="s">
        <v>36</v>
      </c>
      <c r="P83" s="225">
        <v>2001</v>
      </c>
      <c r="Q83" s="225" t="s">
        <v>91</v>
      </c>
      <c r="R83" s="235" t="s">
        <v>63</v>
      </c>
      <c r="S83" s="352">
        <v>0.025405092592592594</v>
      </c>
      <c r="T83" s="237">
        <v>5</v>
      </c>
      <c r="U83" s="238">
        <v>0.0050810185185185186</v>
      </c>
      <c r="V83" s="240">
        <v>0.025821759259259256</v>
      </c>
      <c r="W83" s="237">
        <v>5</v>
      </c>
      <c r="X83" s="238">
        <v>0.005164351851851851</v>
      </c>
      <c r="Y83" s="826">
        <v>0.02528935185185185</v>
      </c>
      <c r="Z83" s="237">
        <v>5</v>
      </c>
      <c r="AA83" s="238">
        <v>0.0050578703703703706</v>
      </c>
      <c r="AB83" s="240"/>
      <c r="AC83" s="237"/>
      <c r="AD83" s="238" t="e">
        <v>#DIV/0!</v>
      </c>
      <c r="AE83" s="240"/>
      <c r="AF83" s="237"/>
      <c r="AG83" s="238" t="e">
        <v>#DIV/0!</v>
      </c>
      <c r="AH83" s="800"/>
      <c r="AI83" s="242"/>
      <c r="AJ83" s="948"/>
      <c r="AK83" s="757"/>
      <c r="AL83" s="757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3"/>
      <c r="BB83" s="243"/>
      <c r="BC83" s="243"/>
      <c r="BD83" s="243"/>
      <c r="BE83" s="243"/>
    </row>
    <row r="84" spans="1:57" s="411" customFormat="1" ht="12.75" customHeight="1">
      <c r="A84" s="383">
        <v>5</v>
      </c>
      <c r="B84" s="384">
        <v>51</v>
      </c>
      <c r="C84" s="385" t="s">
        <v>302</v>
      </c>
      <c r="D84" s="404">
        <v>0.07866898148148148</v>
      </c>
      <c r="E84" s="405">
        <v>0.000983796296296302</v>
      </c>
      <c r="F84" s="405">
        <v>0.0062962962962963</v>
      </c>
      <c r="G84" s="406">
        <v>15</v>
      </c>
      <c r="H84" s="407">
        <v>0.005244598765432098</v>
      </c>
      <c r="I84" s="408">
        <v>5</v>
      </c>
      <c r="J84" s="391">
        <v>5</v>
      </c>
      <c r="K84" s="392">
        <v>5</v>
      </c>
      <c r="L84" s="392"/>
      <c r="M84" s="393"/>
      <c r="N84" s="409" t="s">
        <v>75</v>
      </c>
      <c r="O84" s="385" t="s">
        <v>16</v>
      </c>
      <c r="P84" s="385">
        <v>2001</v>
      </c>
      <c r="Q84" s="385" t="s">
        <v>17</v>
      </c>
      <c r="R84" s="395" t="s">
        <v>87</v>
      </c>
      <c r="S84" s="414">
        <v>0.026782407407407408</v>
      </c>
      <c r="T84" s="397">
        <v>5</v>
      </c>
      <c r="U84" s="398">
        <v>0.005356481481481481</v>
      </c>
      <c r="V84" s="410">
        <v>0.02685185185185185</v>
      </c>
      <c r="W84" s="397">
        <v>5</v>
      </c>
      <c r="X84" s="398">
        <v>0.00537037037037037</v>
      </c>
      <c r="Y84" s="827">
        <v>0.025034722222222222</v>
      </c>
      <c r="Z84" s="397">
        <v>5</v>
      </c>
      <c r="AA84" s="398">
        <v>0.005006944444444444</v>
      </c>
      <c r="AB84" s="410"/>
      <c r="AC84" s="397"/>
      <c r="AD84" s="398" t="e">
        <v>#DIV/0!</v>
      </c>
      <c r="AE84" s="410"/>
      <c r="AF84" s="397"/>
      <c r="AG84" s="398" t="e">
        <v>#DIV/0!</v>
      </c>
      <c r="AH84" s="828"/>
      <c r="AI84" s="400"/>
      <c r="AJ84" s="955"/>
      <c r="AK84" s="825"/>
      <c r="AL84" s="825"/>
      <c r="AM84" s="401"/>
      <c r="AN84" s="401"/>
      <c r="AO84" s="401"/>
      <c r="AP84" s="401"/>
      <c r="AQ84" s="401"/>
      <c r="AR84" s="401"/>
      <c r="AS84" s="401"/>
      <c r="AT84" s="401"/>
      <c r="AU84" s="401"/>
      <c r="AV84" s="401"/>
      <c r="AW84" s="401"/>
      <c r="AX84" s="401"/>
      <c r="AY84" s="401"/>
      <c r="AZ84" s="401"/>
      <c r="BA84" s="401"/>
      <c r="BB84" s="401"/>
      <c r="BC84" s="401"/>
      <c r="BD84" s="401"/>
      <c r="BE84" s="401"/>
    </row>
    <row r="85" spans="1:57" s="354" customFormat="1" ht="12.75" customHeight="1">
      <c r="A85" s="223">
        <v>6</v>
      </c>
      <c r="B85" s="224">
        <v>7</v>
      </c>
      <c r="C85" s="415" t="s">
        <v>303</v>
      </c>
      <c r="D85" s="348">
        <v>0.07965277777777778</v>
      </c>
      <c r="E85" s="349">
        <v>0.004722222222222211</v>
      </c>
      <c r="F85" s="349">
        <v>0.007280092592592602</v>
      </c>
      <c r="G85" s="350">
        <v>15</v>
      </c>
      <c r="H85" s="351">
        <v>0.005310185185185185</v>
      </c>
      <c r="I85" s="230">
        <v>6</v>
      </c>
      <c r="J85" s="231">
        <v>6</v>
      </c>
      <c r="K85" s="232">
        <v>7</v>
      </c>
      <c r="L85" s="232"/>
      <c r="M85" s="233"/>
      <c r="N85" s="234" t="s">
        <v>75</v>
      </c>
      <c r="O85" s="225" t="s">
        <v>36</v>
      </c>
      <c r="P85" s="225">
        <v>2000</v>
      </c>
      <c r="Q85" s="225" t="s">
        <v>91</v>
      </c>
      <c r="R85" s="235" t="s">
        <v>140</v>
      </c>
      <c r="S85" s="352">
        <v>0.026886574074074077</v>
      </c>
      <c r="T85" s="237">
        <v>5</v>
      </c>
      <c r="U85" s="238">
        <v>0.005377314814814816</v>
      </c>
      <c r="V85" s="240">
        <v>0.027037037037037037</v>
      </c>
      <c r="W85" s="237">
        <v>5</v>
      </c>
      <c r="X85" s="238">
        <v>0.005407407407407408</v>
      </c>
      <c r="Y85" s="826">
        <v>0.025729166666666664</v>
      </c>
      <c r="Z85" s="237">
        <v>5</v>
      </c>
      <c r="AA85" s="238">
        <v>0.005145833333333333</v>
      </c>
      <c r="AB85" s="240"/>
      <c r="AC85" s="237"/>
      <c r="AD85" s="238" t="e">
        <v>#DIV/0!</v>
      </c>
      <c r="AE85" s="240"/>
      <c r="AF85" s="237"/>
      <c r="AG85" s="238" t="e">
        <v>#DIV/0!</v>
      </c>
      <c r="AH85" s="800"/>
      <c r="AI85" s="242"/>
      <c r="AJ85" s="948"/>
      <c r="AK85" s="757"/>
      <c r="AL85" s="757"/>
      <c r="AM85" s="243"/>
      <c r="AN85" s="243"/>
      <c r="AO85" s="243"/>
      <c r="AP85" s="243"/>
      <c r="AQ85" s="243"/>
      <c r="AR85" s="243"/>
      <c r="AS85" s="243"/>
      <c r="AT85" s="243"/>
      <c r="AU85" s="243"/>
      <c r="AV85" s="243"/>
      <c r="AW85" s="243"/>
      <c r="AX85" s="243"/>
      <c r="AY85" s="243"/>
      <c r="AZ85" s="243"/>
      <c r="BA85" s="243"/>
      <c r="BB85" s="243"/>
      <c r="BC85" s="243"/>
      <c r="BD85" s="243"/>
      <c r="BE85" s="243"/>
    </row>
    <row r="86" spans="1:57" s="354" customFormat="1" ht="12.75" customHeight="1">
      <c r="A86" s="223">
        <v>7</v>
      </c>
      <c r="B86" s="224">
        <v>54</v>
      </c>
      <c r="C86" s="415" t="s">
        <v>305</v>
      </c>
      <c r="D86" s="348">
        <v>0.08437499999999999</v>
      </c>
      <c r="E86" s="349">
        <v>0.0023263888888888917</v>
      </c>
      <c r="F86" s="349">
        <v>0.012002314814814813</v>
      </c>
      <c r="G86" s="350">
        <v>15</v>
      </c>
      <c r="H86" s="351">
        <v>0.005625</v>
      </c>
      <c r="I86" s="230">
        <v>11</v>
      </c>
      <c r="J86" s="231">
        <v>8</v>
      </c>
      <c r="K86" s="232">
        <v>9</v>
      </c>
      <c r="L86" s="232"/>
      <c r="M86" s="233"/>
      <c r="N86" s="234" t="s">
        <v>75</v>
      </c>
      <c r="O86" s="225" t="s">
        <v>36</v>
      </c>
      <c r="P86" s="225">
        <v>1968</v>
      </c>
      <c r="Q86" s="225" t="s">
        <v>41</v>
      </c>
      <c r="R86" s="235" t="s">
        <v>228</v>
      </c>
      <c r="S86" s="352">
        <v>0.028946759259259255</v>
      </c>
      <c r="T86" s="237">
        <v>5</v>
      </c>
      <c r="U86" s="238">
        <v>0.005789351851851851</v>
      </c>
      <c r="V86" s="240">
        <v>0.028125</v>
      </c>
      <c r="W86" s="237">
        <v>5</v>
      </c>
      <c r="X86" s="238">
        <v>0.005625</v>
      </c>
      <c r="Y86" s="239">
        <v>0.027303240740740743</v>
      </c>
      <c r="Z86" s="237">
        <v>5</v>
      </c>
      <c r="AA86" s="238">
        <v>0.0054606481481481485</v>
      </c>
      <c r="AB86" s="240"/>
      <c r="AC86" s="237"/>
      <c r="AD86" s="238" t="e">
        <v>#DIV/0!</v>
      </c>
      <c r="AE86" s="240"/>
      <c r="AF86" s="237"/>
      <c r="AG86" s="238" t="e">
        <v>#DIV/0!</v>
      </c>
      <c r="AH86" s="800"/>
      <c r="AI86" s="242"/>
      <c r="AJ86" s="948"/>
      <c r="AK86" s="757"/>
      <c r="AL86" s="757"/>
      <c r="AM86" s="243"/>
      <c r="AN86" s="243"/>
      <c r="AO86" s="243"/>
      <c r="AP86" s="243"/>
      <c r="AQ86" s="243"/>
      <c r="AR86" s="243"/>
      <c r="AS86" s="243"/>
      <c r="AT86" s="243"/>
      <c r="AU86" s="243"/>
      <c r="AV86" s="243"/>
      <c r="AW86" s="243"/>
      <c r="AX86" s="243"/>
      <c r="AY86" s="243"/>
      <c r="AZ86" s="243"/>
      <c r="BA86" s="243"/>
      <c r="BB86" s="243"/>
      <c r="BC86" s="243"/>
      <c r="BD86" s="243"/>
      <c r="BE86" s="243"/>
    </row>
    <row r="87" spans="1:57" s="354" customFormat="1" ht="12.75" customHeight="1">
      <c r="A87" s="223">
        <v>8</v>
      </c>
      <c r="B87" s="224">
        <v>50</v>
      </c>
      <c r="C87" s="415" t="s">
        <v>307</v>
      </c>
      <c r="D87" s="348">
        <v>0.08670138888888888</v>
      </c>
      <c r="E87" s="349">
        <v>0.0017939814814814797</v>
      </c>
      <c r="F87" s="349">
        <v>0.014328703703703705</v>
      </c>
      <c r="G87" s="350">
        <v>15</v>
      </c>
      <c r="H87" s="351">
        <v>0.005780092592592592</v>
      </c>
      <c r="I87" s="230">
        <v>12</v>
      </c>
      <c r="J87" s="231">
        <v>10</v>
      </c>
      <c r="K87" s="232">
        <v>11</v>
      </c>
      <c r="L87" s="232"/>
      <c r="M87" s="233"/>
      <c r="N87" s="234" t="s">
        <v>75</v>
      </c>
      <c r="O87" s="225" t="s">
        <v>36</v>
      </c>
      <c r="P87" s="225">
        <v>1995</v>
      </c>
      <c r="Q87" s="225" t="s">
        <v>91</v>
      </c>
      <c r="R87" s="235" t="s">
        <v>25</v>
      </c>
      <c r="S87" s="352">
        <v>0.02900462962962963</v>
      </c>
      <c r="T87" s="237">
        <v>5</v>
      </c>
      <c r="U87" s="238">
        <v>0.005800925925925926</v>
      </c>
      <c r="V87" s="240">
        <v>0.029201388888888888</v>
      </c>
      <c r="W87" s="237">
        <v>5</v>
      </c>
      <c r="X87" s="238">
        <v>0.005840277777777778</v>
      </c>
      <c r="Y87" s="826">
        <v>0.02849537037037037</v>
      </c>
      <c r="Z87" s="237">
        <v>5</v>
      </c>
      <c r="AA87" s="238">
        <v>0.005699074074074073</v>
      </c>
      <c r="AB87" s="240"/>
      <c r="AC87" s="237"/>
      <c r="AD87" s="238" t="e">
        <v>#DIV/0!</v>
      </c>
      <c r="AE87" s="240"/>
      <c r="AF87" s="237"/>
      <c r="AG87" s="238" t="e">
        <v>#DIV/0!</v>
      </c>
      <c r="AH87" s="800"/>
      <c r="AI87" s="242"/>
      <c r="AJ87" s="948"/>
      <c r="AK87" s="757"/>
      <c r="AL87" s="757"/>
      <c r="AM87" s="243"/>
      <c r="AN87" s="243"/>
      <c r="AO87" s="243"/>
      <c r="AP87" s="243"/>
      <c r="AQ87" s="243"/>
      <c r="AR87" s="243"/>
      <c r="AS87" s="243"/>
      <c r="AT87" s="243"/>
      <c r="AU87" s="243"/>
      <c r="AV87" s="243"/>
      <c r="AW87" s="243"/>
      <c r="AX87" s="243"/>
      <c r="AY87" s="243"/>
      <c r="AZ87" s="243"/>
      <c r="BA87" s="243"/>
      <c r="BB87" s="243"/>
      <c r="BC87" s="243"/>
      <c r="BD87" s="243"/>
      <c r="BE87" s="243"/>
    </row>
    <row r="88" spans="1:57" s="354" customFormat="1" ht="12.75" customHeight="1">
      <c r="A88" s="223">
        <v>9</v>
      </c>
      <c r="B88" s="224">
        <v>20</v>
      </c>
      <c r="C88" s="415" t="s">
        <v>306</v>
      </c>
      <c r="D88" s="348">
        <v>0.08849537037037036</v>
      </c>
      <c r="E88" s="349" t="s">
        <v>445</v>
      </c>
      <c r="F88" s="349">
        <v>0.016122685185185184</v>
      </c>
      <c r="G88" s="350">
        <v>15</v>
      </c>
      <c r="H88" s="351">
        <v>0.005899691358024691</v>
      </c>
      <c r="I88" s="230">
        <v>13</v>
      </c>
      <c r="J88" s="231">
        <v>9</v>
      </c>
      <c r="K88" s="232">
        <v>10</v>
      </c>
      <c r="L88" s="232"/>
      <c r="M88" s="233"/>
      <c r="N88" s="234" t="s">
        <v>75</v>
      </c>
      <c r="O88" s="225" t="s">
        <v>36</v>
      </c>
      <c r="P88" s="225">
        <v>1967</v>
      </c>
      <c r="Q88" s="225" t="s">
        <v>41</v>
      </c>
      <c r="R88" s="235" t="s">
        <v>132</v>
      </c>
      <c r="S88" s="352">
        <v>0.03079861111111111</v>
      </c>
      <c r="T88" s="237">
        <v>5</v>
      </c>
      <c r="U88" s="238">
        <v>0.006159722222222222</v>
      </c>
      <c r="V88" s="240">
        <v>0.029201388888888888</v>
      </c>
      <c r="W88" s="237">
        <v>5</v>
      </c>
      <c r="X88" s="238">
        <v>0.005840277777777778</v>
      </c>
      <c r="Y88" s="826">
        <v>0.02849537037037037</v>
      </c>
      <c r="Z88" s="237">
        <v>5</v>
      </c>
      <c r="AA88" s="238">
        <v>0.005699074074074073</v>
      </c>
      <c r="AB88" s="240"/>
      <c r="AC88" s="237"/>
      <c r="AD88" s="238" t="e">
        <v>#DIV/0!</v>
      </c>
      <c r="AE88" s="240"/>
      <c r="AF88" s="237"/>
      <c r="AG88" s="238" t="e">
        <v>#DIV/0!</v>
      </c>
      <c r="AH88" s="800"/>
      <c r="AI88" s="242"/>
      <c r="AJ88" s="948"/>
      <c r="AK88" s="757"/>
      <c r="AL88" s="757"/>
      <c r="AM88" s="243"/>
      <c r="AN88" s="243"/>
      <c r="AO88" s="243"/>
      <c r="AP88" s="243"/>
      <c r="AQ88" s="243"/>
      <c r="AR88" s="243"/>
      <c r="AS88" s="243"/>
      <c r="AT88" s="243"/>
      <c r="AU88" s="243"/>
      <c r="AV88" s="243"/>
      <c r="AW88" s="243"/>
      <c r="AX88" s="243"/>
      <c r="AY88" s="243"/>
      <c r="AZ88" s="243"/>
      <c r="BA88" s="243"/>
      <c r="BB88" s="243"/>
      <c r="BC88" s="243"/>
      <c r="BD88" s="243"/>
      <c r="BE88" s="243"/>
    </row>
    <row r="89" spans="1:57" s="354" customFormat="1" ht="12.75" customHeight="1">
      <c r="A89" s="383">
        <v>10</v>
      </c>
      <c r="B89" s="416">
        <v>21</v>
      </c>
      <c r="C89" s="403" t="s">
        <v>308</v>
      </c>
      <c r="D89" s="404">
        <v>0.08849537037037036</v>
      </c>
      <c r="E89" s="405">
        <v>0.003935185185185194</v>
      </c>
      <c r="F89" s="405">
        <v>0.016122685185185184</v>
      </c>
      <c r="G89" s="406">
        <v>15</v>
      </c>
      <c r="H89" s="407">
        <v>0.005899691358024691</v>
      </c>
      <c r="I89" s="408">
        <v>14</v>
      </c>
      <c r="J89" s="391">
        <v>11</v>
      </c>
      <c r="K89" s="392">
        <v>12</v>
      </c>
      <c r="L89" s="392"/>
      <c r="M89" s="393"/>
      <c r="N89" s="409" t="s">
        <v>75</v>
      </c>
      <c r="O89" s="385" t="s">
        <v>16</v>
      </c>
      <c r="P89" s="385">
        <v>1963</v>
      </c>
      <c r="Q89" s="385" t="s">
        <v>26</v>
      </c>
      <c r="R89" s="395" t="s">
        <v>132</v>
      </c>
      <c r="S89" s="396">
        <v>0.03079861111111111</v>
      </c>
      <c r="T89" s="397">
        <v>5</v>
      </c>
      <c r="U89" s="398">
        <v>0.006159722222222222</v>
      </c>
      <c r="V89" s="410">
        <v>0.029201388888888888</v>
      </c>
      <c r="W89" s="397">
        <v>5</v>
      </c>
      <c r="X89" s="398">
        <v>0.005840277777777778</v>
      </c>
      <c r="Y89" s="827">
        <v>0.02849537037037037</v>
      </c>
      <c r="Z89" s="397">
        <v>5</v>
      </c>
      <c r="AA89" s="398">
        <v>0.005699074074074073</v>
      </c>
      <c r="AB89" s="240"/>
      <c r="AC89" s="237"/>
      <c r="AD89" s="238" t="e">
        <v>#DIV/0!</v>
      </c>
      <c r="AE89" s="240"/>
      <c r="AF89" s="237"/>
      <c r="AG89" s="238" t="e">
        <v>#DIV/0!</v>
      </c>
      <c r="AH89" s="800"/>
      <c r="AI89" s="242"/>
      <c r="AJ89" s="948"/>
      <c r="AK89" s="757"/>
      <c r="AL89" s="757"/>
      <c r="AM89" s="243"/>
      <c r="AN89" s="243"/>
      <c r="AO89" s="243"/>
      <c r="AP89" s="243"/>
      <c r="AQ89" s="243"/>
      <c r="AR89" s="243"/>
      <c r="AS89" s="243"/>
      <c r="AT89" s="243"/>
      <c r="AU89" s="243"/>
      <c r="AV89" s="243"/>
      <c r="AW89" s="243"/>
      <c r="AX89" s="243"/>
      <c r="AY89" s="243"/>
      <c r="AZ89" s="243"/>
      <c r="BA89" s="243"/>
      <c r="BB89" s="243"/>
      <c r="BC89" s="243"/>
      <c r="BD89" s="243"/>
      <c r="BE89" s="243"/>
    </row>
    <row r="90" spans="1:57" s="411" customFormat="1" ht="12.75" customHeight="1">
      <c r="A90" s="383">
        <v>11</v>
      </c>
      <c r="B90" s="416">
        <v>44</v>
      </c>
      <c r="C90" s="403" t="s">
        <v>320</v>
      </c>
      <c r="D90" s="404">
        <v>0.09243055555555556</v>
      </c>
      <c r="E90" s="405">
        <v>0.0013541666666666702</v>
      </c>
      <c r="F90" s="405">
        <v>0.02005787037037038</v>
      </c>
      <c r="G90" s="406">
        <v>15</v>
      </c>
      <c r="H90" s="407">
        <v>0.006162037037037037</v>
      </c>
      <c r="I90" s="408">
        <v>10</v>
      </c>
      <c r="J90" s="391">
        <v>24</v>
      </c>
      <c r="K90" s="392">
        <v>8</v>
      </c>
      <c r="L90" s="392"/>
      <c r="M90" s="393"/>
      <c r="N90" s="409" t="s">
        <v>75</v>
      </c>
      <c r="O90" s="385" t="s">
        <v>16</v>
      </c>
      <c r="P90" s="385">
        <v>2004</v>
      </c>
      <c r="Q90" s="385" t="s">
        <v>17</v>
      </c>
      <c r="R90" s="395" t="s">
        <v>65</v>
      </c>
      <c r="S90" s="396">
        <v>0.028877314814814817</v>
      </c>
      <c r="T90" s="397">
        <v>5</v>
      </c>
      <c r="U90" s="398">
        <v>0.005775462962962963</v>
      </c>
      <c r="V90" s="410">
        <v>0.03630787037037037</v>
      </c>
      <c r="W90" s="397">
        <v>5</v>
      </c>
      <c r="X90" s="398">
        <v>0.007261574074074075</v>
      </c>
      <c r="Y90" s="827">
        <v>0.027245370370370368</v>
      </c>
      <c r="Z90" s="397">
        <v>5</v>
      </c>
      <c r="AA90" s="398">
        <v>0.005449074074074073</v>
      </c>
      <c r="AB90" s="410"/>
      <c r="AC90" s="397"/>
      <c r="AD90" s="398" t="e">
        <v>#DIV/0!</v>
      </c>
      <c r="AE90" s="410"/>
      <c r="AF90" s="397"/>
      <c r="AG90" s="398" t="e">
        <v>#DIV/0!</v>
      </c>
      <c r="AH90" s="824"/>
      <c r="AI90" s="400"/>
      <c r="AJ90" s="955"/>
      <c r="AK90" s="825"/>
      <c r="AL90" s="825"/>
      <c r="AM90" s="401"/>
      <c r="AN90" s="401"/>
      <c r="AO90" s="401"/>
      <c r="AP90" s="401"/>
      <c r="AQ90" s="401"/>
      <c r="AR90" s="401"/>
      <c r="AS90" s="401"/>
      <c r="AT90" s="401"/>
      <c r="AU90" s="401"/>
      <c r="AV90" s="401"/>
      <c r="AW90" s="401"/>
      <c r="AX90" s="401"/>
      <c r="AY90" s="401"/>
      <c r="AZ90" s="401"/>
      <c r="BA90" s="401"/>
      <c r="BB90" s="401"/>
      <c r="BC90" s="401"/>
      <c r="BD90" s="401"/>
      <c r="BE90" s="401"/>
    </row>
    <row r="91" spans="1:57" s="411" customFormat="1" ht="12.75" customHeight="1">
      <c r="A91" s="383">
        <v>12</v>
      </c>
      <c r="B91" s="416">
        <v>49</v>
      </c>
      <c r="C91" s="403" t="s">
        <v>309</v>
      </c>
      <c r="D91" s="404">
        <v>0.09378472222222223</v>
      </c>
      <c r="E91" s="405">
        <v>0.0033564814814814603</v>
      </c>
      <c r="F91" s="405">
        <v>0.02141203703703705</v>
      </c>
      <c r="G91" s="406">
        <v>15</v>
      </c>
      <c r="H91" s="407">
        <v>0.006252314814814816</v>
      </c>
      <c r="I91" s="408">
        <v>15</v>
      </c>
      <c r="J91" s="391">
        <v>12</v>
      </c>
      <c r="K91" s="392">
        <v>13</v>
      </c>
      <c r="L91" s="392"/>
      <c r="M91" s="393"/>
      <c r="N91" s="409" t="s">
        <v>75</v>
      </c>
      <c r="O91" s="385" t="s">
        <v>16</v>
      </c>
      <c r="P91" s="385">
        <v>2003</v>
      </c>
      <c r="Q91" s="385" t="s">
        <v>17</v>
      </c>
      <c r="R91" s="395" t="s">
        <v>63</v>
      </c>
      <c r="S91" s="396">
        <v>0.03116898148148148</v>
      </c>
      <c r="T91" s="397">
        <v>5</v>
      </c>
      <c r="U91" s="398">
        <v>0.006233796296296296</v>
      </c>
      <c r="V91" s="410">
        <v>0.0319212962962963</v>
      </c>
      <c r="W91" s="397">
        <v>5</v>
      </c>
      <c r="X91" s="398">
        <v>0.0063842592592592605</v>
      </c>
      <c r="Y91" s="827">
        <v>0.030694444444444444</v>
      </c>
      <c r="Z91" s="397">
        <v>5</v>
      </c>
      <c r="AA91" s="398">
        <v>0.006138888888888889</v>
      </c>
      <c r="AB91" s="410"/>
      <c r="AC91" s="397"/>
      <c r="AD91" s="398" t="e">
        <v>#DIV/0!</v>
      </c>
      <c r="AE91" s="410"/>
      <c r="AF91" s="397"/>
      <c r="AG91" s="398" t="e">
        <v>#DIV/0!</v>
      </c>
      <c r="AH91" s="824"/>
      <c r="AI91" s="400"/>
      <c r="AJ91" s="955"/>
      <c r="AK91" s="825"/>
      <c r="AL91" s="825"/>
      <c r="AM91" s="401"/>
      <c r="AN91" s="401"/>
      <c r="AO91" s="401"/>
      <c r="AP91" s="401"/>
      <c r="AQ91" s="401"/>
      <c r="AR91" s="401"/>
      <c r="AS91" s="401"/>
      <c r="AT91" s="401"/>
      <c r="AU91" s="401"/>
      <c r="AV91" s="401"/>
      <c r="AW91" s="401"/>
      <c r="AX91" s="401"/>
      <c r="AY91" s="401"/>
      <c r="AZ91" s="401"/>
      <c r="BA91" s="401"/>
      <c r="BB91" s="401"/>
      <c r="BC91" s="401"/>
      <c r="BD91" s="401"/>
      <c r="BE91" s="401"/>
    </row>
    <row r="92" spans="1:57" s="411" customFormat="1" ht="12.75" customHeight="1">
      <c r="A92" s="223">
        <v>13</v>
      </c>
      <c r="B92" s="224">
        <v>37</v>
      </c>
      <c r="C92" s="415" t="s">
        <v>312</v>
      </c>
      <c r="D92" s="348">
        <v>0.09714120370370369</v>
      </c>
      <c r="E92" s="349">
        <v>0.003865740740740753</v>
      </c>
      <c r="F92" s="349">
        <v>0.02476851851851851</v>
      </c>
      <c r="G92" s="350">
        <v>15</v>
      </c>
      <c r="H92" s="351">
        <v>0.006476080246913579</v>
      </c>
      <c r="I92" s="230">
        <v>18</v>
      </c>
      <c r="J92" s="231">
        <v>15</v>
      </c>
      <c r="K92" s="232">
        <v>16</v>
      </c>
      <c r="L92" s="232"/>
      <c r="M92" s="233"/>
      <c r="N92" s="234" t="s">
        <v>75</v>
      </c>
      <c r="O92" s="225" t="s">
        <v>36</v>
      </c>
      <c r="P92" s="225">
        <v>1973</v>
      </c>
      <c r="Q92" s="225" t="s">
        <v>41</v>
      </c>
      <c r="R92" s="235" t="s">
        <v>186</v>
      </c>
      <c r="S92" s="352">
        <v>0.033032407407407406</v>
      </c>
      <c r="T92" s="237">
        <v>5</v>
      </c>
      <c r="U92" s="238">
        <v>0.006606481481481481</v>
      </c>
      <c r="V92" s="240">
        <v>0.032673611111111105</v>
      </c>
      <c r="W92" s="237">
        <v>5</v>
      </c>
      <c r="X92" s="238">
        <v>0.006534722222222221</v>
      </c>
      <c r="Y92" s="826">
        <v>0.031435185185185184</v>
      </c>
      <c r="Z92" s="237">
        <v>5</v>
      </c>
      <c r="AA92" s="238">
        <v>0.006287037037037037</v>
      </c>
      <c r="AB92" s="410"/>
      <c r="AC92" s="397"/>
      <c r="AD92" s="398" t="e">
        <v>#DIV/0!</v>
      </c>
      <c r="AE92" s="410"/>
      <c r="AF92" s="397"/>
      <c r="AG92" s="398" t="e">
        <v>#DIV/0!</v>
      </c>
      <c r="AH92" s="824"/>
      <c r="AI92" s="400"/>
      <c r="AJ92" s="955"/>
      <c r="AK92" s="825"/>
      <c r="AL92" s="825"/>
      <c r="AM92" s="401"/>
      <c r="AN92" s="401"/>
      <c r="AO92" s="401"/>
      <c r="AP92" s="401"/>
      <c r="AQ92" s="401"/>
      <c r="AR92" s="401"/>
      <c r="AS92" s="401"/>
      <c r="AT92" s="401"/>
      <c r="AU92" s="401"/>
      <c r="AV92" s="401"/>
      <c r="AW92" s="401"/>
      <c r="AX92" s="401"/>
      <c r="AY92" s="401"/>
      <c r="AZ92" s="401"/>
      <c r="BA92" s="401"/>
      <c r="BB92" s="401"/>
      <c r="BC92" s="401"/>
      <c r="BD92" s="401"/>
      <c r="BE92" s="401"/>
    </row>
    <row r="93" spans="1:57" s="354" customFormat="1" ht="12.75" customHeight="1">
      <c r="A93" s="383">
        <v>14</v>
      </c>
      <c r="B93" s="416">
        <v>40</v>
      </c>
      <c r="C93" s="403" t="s">
        <v>317</v>
      </c>
      <c r="D93" s="404">
        <v>0.10100694444444444</v>
      </c>
      <c r="E93" s="405">
        <v>0.009872685185185179</v>
      </c>
      <c r="F93" s="405">
        <v>0.028634259259259262</v>
      </c>
      <c r="G93" s="406">
        <v>15</v>
      </c>
      <c r="H93" s="407">
        <v>0.006733796296296296</v>
      </c>
      <c r="I93" s="408">
        <v>20</v>
      </c>
      <c r="J93" s="391">
        <v>21</v>
      </c>
      <c r="K93" s="392">
        <v>22</v>
      </c>
      <c r="L93" s="392"/>
      <c r="M93" s="393"/>
      <c r="N93" s="409" t="s">
        <v>75</v>
      </c>
      <c r="O93" s="385" t="s">
        <v>16</v>
      </c>
      <c r="P93" s="385">
        <v>1941</v>
      </c>
      <c r="Q93" s="385" t="s">
        <v>60</v>
      </c>
      <c r="R93" s="395" t="s">
        <v>15</v>
      </c>
      <c r="S93" s="396">
        <v>0.033553240740740745</v>
      </c>
      <c r="T93" s="397">
        <v>5</v>
      </c>
      <c r="U93" s="398">
        <v>0.006710648148148149</v>
      </c>
      <c r="V93" s="410">
        <v>0.03394675925925926</v>
      </c>
      <c r="W93" s="397">
        <v>5</v>
      </c>
      <c r="X93" s="398">
        <v>0.006789351851851852</v>
      </c>
      <c r="Y93" s="827">
        <v>0.03350694444444444</v>
      </c>
      <c r="Z93" s="397">
        <v>5</v>
      </c>
      <c r="AA93" s="398">
        <v>0.006701388888888889</v>
      </c>
      <c r="AB93" s="240"/>
      <c r="AC93" s="237"/>
      <c r="AD93" s="238" t="e">
        <v>#DIV/0!</v>
      </c>
      <c r="AE93" s="240"/>
      <c r="AF93" s="237"/>
      <c r="AG93" s="238" t="e">
        <v>#DIV/0!</v>
      </c>
      <c r="AH93" s="800"/>
      <c r="AI93" s="242"/>
      <c r="AJ93" s="948"/>
      <c r="AK93" s="757"/>
      <c r="AL93" s="757"/>
      <c r="AM93" s="243"/>
      <c r="AN93" s="243"/>
      <c r="AO93" s="243"/>
      <c r="AP93" s="243"/>
      <c r="AQ93" s="243"/>
      <c r="AR93" s="243"/>
      <c r="AS93" s="243"/>
      <c r="AT93" s="243"/>
      <c r="AU93" s="243"/>
      <c r="AV93" s="243"/>
      <c r="AW93" s="243"/>
      <c r="AX93" s="243"/>
      <c r="AY93" s="243"/>
      <c r="AZ93" s="243"/>
      <c r="BA93" s="243"/>
      <c r="BB93" s="243"/>
      <c r="BC93" s="243"/>
      <c r="BD93" s="243"/>
      <c r="BE93" s="243"/>
    </row>
    <row r="94" spans="1:57" s="842" customFormat="1" ht="12.75" customHeight="1">
      <c r="A94" s="788">
        <v>15</v>
      </c>
      <c r="B94" s="829">
        <v>9</v>
      </c>
      <c r="C94" s="830" t="s">
        <v>322</v>
      </c>
      <c r="D94" s="790">
        <v>0.11087962962962962</v>
      </c>
      <c r="E94" s="808" t="s">
        <v>445</v>
      </c>
      <c r="F94" s="808">
        <v>0.03850694444444444</v>
      </c>
      <c r="G94" s="792">
        <v>15</v>
      </c>
      <c r="H94" s="793">
        <v>0.007391975308641974</v>
      </c>
      <c r="I94" s="767">
        <v>27</v>
      </c>
      <c r="J94" s="831">
        <v>26</v>
      </c>
      <c r="K94" s="832">
        <v>24</v>
      </c>
      <c r="L94" s="832"/>
      <c r="M94" s="833"/>
      <c r="N94" s="268" t="s">
        <v>75</v>
      </c>
      <c r="O94" s="830" t="s">
        <v>36</v>
      </c>
      <c r="P94" s="830">
        <v>1965</v>
      </c>
      <c r="Q94" s="830" t="s">
        <v>42</v>
      </c>
      <c r="R94" s="834" t="s">
        <v>181</v>
      </c>
      <c r="S94" s="835">
        <v>0.03884259259259259</v>
      </c>
      <c r="T94" s="796">
        <v>5</v>
      </c>
      <c r="U94" s="797">
        <v>0.0077685185185185175</v>
      </c>
      <c r="V94" s="270">
        <v>0.03719907407407407</v>
      </c>
      <c r="W94" s="796">
        <v>5</v>
      </c>
      <c r="X94" s="797">
        <v>0.007439814814814814</v>
      </c>
      <c r="Y94" s="836">
        <v>0.03483796296296296</v>
      </c>
      <c r="Z94" s="237">
        <v>5</v>
      </c>
      <c r="AA94" s="238">
        <v>0.006967592592592592</v>
      </c>
      <c r="AB94" s="837"/>
      <c r="AC94" s="838"/>
      <c r="AD94" s="839" t="e">
        <v>#DIV/0!</v>
      </c>
      <c r="AE94" s="837"/>
      <c r="AF94" s="838"/>
      <c r="AG94" s="839" t="e">
        <v>#DIV/0!</v>
      </c>
      <c r="AH94" s="840"/>
      <c r="AI94" s="841"/>
      <c r="AJ94" s="956"/>
      <c r="AK94" s="825"/>
      <c r="AL94" s="825"/>
      <c r="AM94" s="401"/>
      <c r="AN94" s="401"/>
      <c r="AO94" s="401"/>
      <c r="AP94" s="401"/>
      <c r="AQ94" s="401"/>
      <c r="AR94" s="401"/>
      <c r="AS94" s="401"/>
      <c r="AT94" s="401"/>
      <c r="AU94" s="401"/>
      <c r="AV94" s="401"/>
      <c r="AW94" s="401"/>
      <c r="AX94" s="401"/>
      <c r="AY94" s="401"/>
      <c r="AZ94" s="401"/>
      <c r="BA94" s="401"/>
      <c r="BB94" s="401"/>
      <c r="BC94" s="401"/>
      <c r="BD94" s="401"/>
      <c r="BE94" s="401"/>
    </row>
    <row r="95" spans="1:39" s="866" customFormat="1" ht="12.75" customHeight="1" thickBot="1">
      <c r="A95" s="843">
        <v>16</v>
      </c>
      <c r="B95" s="844">
        <v>8</v>
      </c>
      <c r="C95" s="845" t="s">
        <v>321</v>
      </c>
      <c r="D95" s="846">
        <v>0.11087962962962962</v>
      </c>
      <c r="E95" s="847" t="s">
        <v>445</v>
      </c>
      <c r="F95" s="847">
        <v>0.03850694444444444</v>
      </c>
      <c r="G95" s="848">
        <v>15</v>
      </c>
      <c r="H95" s="849">
        <v>0.007391975308641974</v>
      </c>
      <c r="I95" s="850">
        <v>26</v>
      </c>
      <c r="J95" s="851">
        <v>25</v>
      </c>
      <c r="K95" s="852">
        <v>23</v>
      </c>
      <c r="L95" s="852"/>
      <c r="M95" s="853"/>
      <c r="N95" s="854" t="s">
        <v>75</v>
      </c>
      <c r="O95" s="845" t="s">
        <v>36</v>
      </c>
      <c r="P95" s="845">
        <v>1969</v>
      </c>
      <c r="Q95" s="845" t="s">
        <v>41</v>
      </c>
      <c r="R95" s="855" t="s">
        <v>181</v>
      </c>
      <c r="S95" s="856">
        <v>0.03884259259259259</v>
      </c>
      <c r="T95" s="857">
        <v>5</v>
      </c>
      <c r="U95" s="858">
        <v>0.0077685185185185175</v>
      </c>
      <c r="V95" s="859">
        <v>0.03719907407407407</v>
      </c>
      <c r="W95" s="857">
        <v>5</v>
      </c>
      <c r="X95" s="858">
        <v>0.007439814814814814</v>
      </c>
      <c r="Y95" s="860">
        <v>0.03483796296296296</v>
      </c>
      <c r="Z95" s="857">
        <v>5</v>
      </c>
      <c r="AA95" s="858">
        <v>0.006967592592592592</v>
      </c>
      <c r="AB95" s="861"/>
      <c r="AC95" s="862"/>
      <c r="AD95" s="863" t="e">
        <v>#DIV/0!</v>
      </c>
      <c r="AE95" s="861"/>
      <c r="AF95" s="862"/>
      <c r="AG95" s="863" t="e">
        <v>#DIV/0!</v>
      </c>
      <c r="AH95" s="864"/>
      <c r="AI95" s="865"/>
      <c r="AJ95" s="957"/>
      <c r="AK95" s="825"/>
      <c r="AL95" s="825"/>
      <c r="AM95" s="401"/>
    </row>
    <row r="96" spans="1:57" s="871" customFormat="1" ht="12.75" customHeight="1">
      <c r="A96" s="223">
        <v>17</v>
      </c>
      <c r="B96" s="412">
        <v>52</v>
      </c>
      <c r="C96" s="415" t="s">
        <v>304</v>
      </c>
      <c r="D96" s="226">
        <v>0.05650462962962963</v>
      </c>
      <c r="E96" s="867"/>
      <c r="F96" s="867"/>
      <c r="G96" s="228">
        <v>10</v>
      </c>
      <c r="H96" s="229">
        <v>0.005650462962962963</v>
      </c>
      <c r="I96" s="230">
        <v>9</v>
      </c>
      <c r="J96" s="231">
        <v>7</v>
      </c>
      <c r="K96" s="232"/>
      <c r="L96" s="232"/>
      <c r="M96" s="233"/>
      <c r="N96" s="868" t="s">
        <v>75</v>
      </c>
      <c r="O96" s="225" t="s">
        <v>36</v>
      </c>
      <c r="P96" s="225">
        <v>1996</v>
      </c>
      <c r="Q96" s="225" t="s">
        <v>91</v>
      </c>
      <c r="R96" s="235" t="s">
        <v>193</v>
      </c>
      <c r="S96" s="352">
        <v>0.028773148148148145</v>
      </c>
      <c r="T96" s="237">
        <v>5</v>
      </c>
      <c r="U96" s="238">
        <v>0.005754629629629629</v>
      </c>
      <c r="V96" s="869">
        <v>0.02773148148148148</v>
      </c>
      <c r="W96" s="237">
        <v>5</v>
      </c>
      <c r="X96" s="238">
        <v>0.005546296296296296</v>
      </c>
      <c r="Y96" s="870"/>
      <c r="Z96" s="237"/>
      <c r="AA96" s="238"/>
      <c r="AB96" s="869"/>
      <c r="AC96" s="237"/>
      <c r="AD96" s="238" t="e">
        <v>#DIV/0!</v>
      </c>
      <c r="AE96" s="869"/>
      <c r="AF96" s="237"/>
      <c r="AG96" s="238" t="e">
        <v>#DIV/0!</v>
      </c>
      <c r="AH96" s="800"/>
      <c r="AI96" s="242"/>
      <c r="AJ96" s="948"/>
      <c r="AK96" s="757"/>
      <c r="AL96" s="757"/>
      <c r="AM96" s="243"/>
      <c r="AN96" s="243"/>
      <c r="AO96" s="243"/>
      <c r="AP96" s="243"/>
      <c r="AQ96" s="243"/>
      <c r="AR96" s="243"/>
      <c r="AS96" s="243"/>
      <c r="AT96" s="243"/>
      <c r="AU96" s="243"/>
      <c r="AV96" s="243"/>
      <c r="AW96" s="243"/>
      <c r="AX96" s="243"/>
      <c r="AY96" s="243"/>
      <c r="AZ96" s="243"/>
      <c r="BA96" s="243"/>
      <c r="BB96" s="243"/>
      <c r="BC96" s="243"/>
      <c r="BD96" s="243"/>
      <c r="BE96" s="243"/>
    </row>
    <row r="97" spans="1:57" s="354" customFormat="1" ht="12.75" customHeight="1">
      <c r="A97" s="383">
        <v>18</v>
      </c>
      <c r="B97" s="417">
        <v>72</v>
      </c>
      <c r="C97" s="385" t="s">
        <v>494</v>
      </c>
      <c r="D97" s="404">
        <v>0.06410879629629629</v>
      </c>
      <c r="E97" s="405"/>
      <c r="F97" s="405"/>
      <c r="G97" s="406">
        <v>10</v>
      </c>
      <c r="H97" s="407">
        <v>0.006410879629629629</v>
      </c>
      <c r="I97" s="408"/>
      <c r="J97" s="391">
        <v>16</v>
      </c>
      <c r="K97" s="392">
        <v>17</v>
      </c>
      <c r="L97" s="392"/>
      <c r="M97" s="393"/>
      <c r="N97" s="409" t="s">
        <v>75</v>
      </c>
      <c r="O97" s="385" t="s">
        <v>16</v>
      </c>
      <c r="P97" s="385">
        <v>1987</v>
      </c>
      <c r="Q97" s="385" t="s">
        <v>17</v>
      </c>
      <c r="R97" s="395" t="s">
        <v>186</v>
      </c>
      <c r="S97" s="414"/>
      <c r="T97" s="397"/>
      <c r="U97" s="398"/>
      <c r="V97" s="410">
        <v>0.032673611111111105</v>
      </c>
      <c r="W97" s="397">
        <v>5</v>
      </c>
      <c r="X97" s="398">
        <v>0.006534722222222221</v>
      </c>
      <c r="Y97" s="872">
        <v>0.031435185185185184</v>
      </c>
      <c r="Z97" s="237">
        <v>5</v>
      </c>
      <c r="AA97" s="238">
        <v>0.006287037037037037</v>
      </c>
      <c r="AB97" s="240"/>
      <c r="AC97" s="237"/>
      <c r="AD97" s="238" t="e">
        <v>#DIV/0!</v>
      </c>
      <c r="AE97" s="240"/>
      <c r="AF97" s="237"/>
      <c r="AG97" s="238" t="e">
        <v>#DIV/0!</v>
      </c>
      <c r="AH97" s="800"/>
      <c r="AI97" s="242"/>
      <c r="AJ97" s="948"/>
      <c r="AK97" s="757"/>
      <c r="AL97" s="757"/>
      <c r="AM97" s="243"/>
      <c r="AN97" s="243"/>
      <c r="AO97" s="243"/>
      <c r="AP97" s="243"/>
      <c r="AQ97" s="243"/>
      <c r="AR97" s="243"/>
      <c r="AS97" s="243"/>
      <c r="AT97" s="243"/>
      <c r="AU97" s="243"/>
      <c r="AV97" s="243"/>
      <c r="AW97" s="243"/>
      <c r="AX97" s="243"/>
      <c r="AY97" s="243"/>
      <c r="AZ97" s="243"/>
      <c r="BA97" s="243"/>
      <c r="BB97" s="243"/>
      <c r="BC97" s="243"/>
      <c r="BD97" s="243"/>
      <c r="BE97" s="243"/>
    </row>
    <row r="98" spans="1:57" s="411" customFormat="1" ht="12.75" customHeight="1">
      <c r="A98" s="223">
        <v>19</v>
      </c>
      <c r="B98" s="224">
        <v>38</v>
      </c>
      <c r="C98" s="415" t="s">
        <v>381</v>
      </c>
      <c r="D98" s="348">
        <v>0.06410879629629629</v>
      </c>
      <c r="E98" s="349"/>
      <c r="F98" s="349"/>
      <c r="G98" s="350">
        <v>10</v>
      </c>
      <c r="H98" s="351">
        <v>0.006410879629629629</v>
      </c>
      <c r="I98" s="230">
        <v>19</v>
      </c>
      <c r="J98" s="231"/>
      <c r="K98" s="232">
        <v>15</v>
      </c>
      <c r="L98" s="232"/>
      <c r="M98" s="233"/>
      <c r="N98" s="234" t="s">
        <v>75</v>
      </c>
      <c r="O98" s="225" t="s">
        <v>36</v>
      </c>
      <c r="P98" s="225">
        <v>1999</v>
      </c>
      <c r="Q98" s="225" t="s">
        <v>91</v>
      </c>
      <c r="R98" s="235" t="s">
        <v>186</v>
      </c>
      <c r="S98" s="352">
        <v>0.033032407407407406</v>
      </c>
      <c r="T98" s="237">
        <v>5</v>
      </c>
      <c r="U98" s="238">
        <v>0.006606481481481481</v>
      </c>
      <c r="V98" s="240"/>
      <c r="W98" s="237"/>
      <c r="X98" s="238"/>
      <c r="Y98" s="240">
        <v>0.03107638888888889</v>
      </c>
      <c r="Z98" s="237">
        <v>5</v>
      </c>
      <c r="AA98" s="238">
        <v>0.006215277777777778</v>
      </c>
      <c r="AB98" s="410"/>
      <c r="AC98" s="397"/>
      <c r="AD98" s="398" t="e">
        <v>#DIV/0!</v>
      </c>
      <c r="AE98" s="410"/>
      <c r="AF98" s="397"/>
      <c r="AG98" s="398" t="e">
        <v>#DIV/0!</v>
      </c>
      <c r="AH98" s="824"/>
      <c r="AI98" s="400"/>
      <c r="AJ98" s="955"/>
      <c r="AK98" s="825"/>
      <c r="AL98" s="825"/>
      <c r="AM98" s="401"/>
      <c r="AN98" s="401"/>
      <c r="AO98" s="401"/>
      <c r="AP98" s="401"/>
      <c r="AQ98" s="401"/>
      <c r="AR98" s="401"/>
      <c r="AS98" s="401"/>
      <c r="AT98" s="401"/>
      <c r="AU98" s="401"/>
      <c r="AV98" s="401"/>
      <c r="AW98" s="401"/>
      <c r="AX98" s="401"/>
      <c r="AY98" s="401"/>
      <c r="AZ98" s="401"/>
      <c r="BA98" s="401"/>
      <c r="BB98" s="401"/>
      <c r="BC98" s="401"/>
      <c r="BD98" s="401"/>
      <c r="BE98" s="401"/>
    </row>
    <row r="99" spans="1:57" s="411" customFormat="1" ht="12.75" customHeight="1">
      <c r="A99" s="223">
        <v>20</v>
      </c>
      <c r="B99" s="347">
        <v>73</v>
      </c>
      <c r="C99" s="225" t="s">
        <v>318</v>
      </c>
      <c r="D99" s="348">
        <v>0.06599537037037037</v>
      </c>
      <c r="E99" s="349"/>
      <c r="F99" s="349"/>
      <c r="G99" s="350">
        <v>10</v>
      </c>
      <c r="H99" s="351">
        <v>0.0065995370370370374</v>
      </c>
      <c r="I99" s="230"/>
      <c r="J99" s="231">
        <v>22</v>
      </c>
      <c r="K99" s="232">
        <v>18</v>
      </c>
      <c r="L99" s="232"/>
      <c r="M99" s="233"/>
      <c r="N99" s="234" t="s">
        <v>75</v>
      </c>
      <c r="O99" s="225" t="s">
        <v>36</v>
      </c>
      <c r="P99" s="225">
        <v>1965</v>
      </c>
      <c r="Q99" s="225" t="s">
        <v>42</v>
      </c>
      <c r="R99" s="235" t="s">
        <v>65</v>
      </c>
      <c r="S99" s="413"/>
      <c r="T99" s="237"/>
      <c r="U99" s="238"/>
      <c r="V99" s="240">
        <v>0.03446759259259259</v>
      </c>
      <c r="W99" s="237">
        <v>5</v>
      </c>
      <c r="X99" s="238">
        <v>0.0068935185185185184</v>
      </c>
      <c r="Y99" s="240">
        <v>0.03152777777777777</v>
      </c>
      <c r="Z99" s="237">
        <v>5</v>
      </c>
      <c r="AA99" s="238">
        <v>0.006305555555555555</v>
      </c>
      <c r="AB99" s="410"/>
      <c r="AC99" s="397"/>
      <c r="AD99" s="398" t="e">
        <v>#DIV/0!</v>
      </c>
      <c r="AE99" s="410"/>
      <c r="AF99" s="397"/>
      <c r="AG99" s="398" t="e">
        <v>#DIV/0!</v>
      </c>
      <c r="AH99" s="824"/>
      <c r="AI99" s="400"/>
      <c r="AJ99" s="955"/>
      <c r="AK99" s="825"/>
      <c r="AL99" s="825"/>
      <c r="AM99" s="401"/>
      <c r="AN99" s="401"/>
      <c r="AO99" s="401"/>
      <c r="AP99" s="401"/>
      <c r="AQ99" s="401"/>
      <c r="AR99" s="401"/>
      <c r="AS99" s="401"/>
      <c r="AT99" s="401"/>
      <c r="AU99" s="401"/>
      <c r="AV99" s="401"/>
      <c r="AW99" s="401"/>
      <c r="AX99" s="401"/>
      <c r="AY99" s="401"/>
      <c r="AZ99" s="401"/>
      <c r="BA99" s="401"/>
      <c r="BB99" s="401"/>
      <c r="BC99" s="401"/>
      <c r="BD99" s="401"/>
      <c r="BE99" s="401"/>
    </row>
    <row r="100" spans="1:57" s="411" customFormat="1" ht="12.75" customHeight="1">
      <c r="A100" s="223">
        <v>21</v>
      </c>
      <c r="B100" s="347">
        <v>74</v>
      </c>
      <c r="C100" s="225" t="s">
        <v>319</v>
      </c>
      <c r="D100" s="348">
        <v>0.06599537037037037</v>
      </c>
      <c r="E100" s="349"/>
      <c r="F100" s="349"/>
      <c r="G100" s="350">
        <v>10</v>
      </c>
      <c r="H100" s="351">
        <v>0.0065995370370370374</v>
      </c>
      <c r="I100" s="230"/>
      <c r="J100" s="231">
        <v>23</v>
      </c>
      <c r="K100" s="232">
        <v>19</v>
      </c>
      <c r="L100" s="232"/>
      <c r="M100" s="233"/>
      <c r="N100" s="234" t="s">
        <v>75</v>
      </c>
      <c r="O100" s="225" t="s">
        <v>36</v>
      </c>
      <c r="P100" s="225">
        <v>1966</v>
      </c>
      <c r="Q100" s="225" t="s">
        <v>42</v>
      </c>
      <c r="R100" s="235" t="s">
        <v>65</v>
      </c>
      <c r="S100" s="413"/>
      <c r="T100" s="237"/>
      <c r="U100" s="238"/>
      <c r="V100" s="240">
        <v>0.03446759259259259</v>
      </c>
      <c r="W100" s="237">
        <v>5</v>
      </c>
      <c r="X100" s="238">
        <v>0.0068935185185185184</v>
      </c>
      <c r="Y100" s="240">
        <v>0.03152777777777777</v>
      </c>
      <c r="Z100" s="237">
        <v>5</v>
      </c>
      <c r="AA100" s="238">
        <v>0.006305555555555555</v>
      </c>
      <c r="AB100" s="410"/>
      <c r="AC100" s="397"/>
      <c r="AD100" s="398" t="e">
        <v>#DIV/0!</v>
      </c>
      <c r="AE100" s="410"/>
      <c r="AF100" s="397"/>
      <c r="AG100" s="398" t="e">
        <v>#DIV/0!</v>
      </c>
      <c r="AH100" s="824"/>
      <c r="AI100" s="400"/>
      <c r="AJ100" s="955"/>
      <c r="AK100" s="825"/>
      <c r="AL100" s="825"/>
      <c r="AM100" s="401"/>
      <c r="AN100" s="401"/>
      <c r="AO100" s="401"/>
      <c r="AP100" s="401"/>
      <c r="AQ100" s="401"/>
      <c r="AR100" s="401"/>
      <c r="AS100" s="401"/>
      <c r="AT100" s="401"/>
      <c r="AU100" s="401"/>
      <c r="AV100" s="401"/>
      <c r="AW100" s="401"/>
      <c r="AX100" s="401"/>
      <c r="AY100" s="401"/>
      <c r="AZ100" s="401"/>
      <c r="BA100" s="401"/>
      <c r="BB100" s="401"/>
      <c r="BC100" s="401"/>
      <c r="BD100" s="401"/>
      <c r="BE100" s="401"/>
    </row>
    <row r="101" spans="1:57" s="842" customFormat="1" ht="12.75" customHeight="1">
      <c r="A101" s="873">
        <v>22</v>
      </c>
      <c r="B101" s="874"/>
      <c r="C101" s="875" t="s">
        <v>311</v>
      </c>
      <c r="D101" s="876">
        <v>0.06601851851851852</v>
      </c>
      <c r="E101" s="877"/>
      <c r="F101" s="877"/>
      <c r="G101" s="878">
        <v>10</v>
      </c>
      <c r="H101" s="879">
        <v>0.006601851851851852</v>
      </c>
      <c r="I101" s="418"/>
      <c r="J101" s="880">
        <v>14</v>
      </c>
      <c r="K101" s="881">
        <v>20</v>
      </c>
      <c r="L101" s="881"/>
      <c r="M101" s="882"/>
      <c r="N101" s="883" t="s">
        <v>75</v>
      </c>
      <c r="O101" s="875" t="s">
        <v>16</v>
      </c>
      <c r="P101" s="875">
        <v>2004</v>
      </c>
      <c r="Q101" s="875" t="s">
        <v>17</v>
      </c>
      <c r="R101" s="884" t="s">
        <v>228</v>
      </c>
      <c r="S101" s="885"/>
      <c r="T101" s="838"/>
      <c r="U101" s="839"/>
      <c r="V101" s="837">
        <v>0.032615740740740744</v>
      </c>
      <c r="W101" s="838">
        <v>5</v>
      </c>
      <c r="X101" s="839">
        <v>0.006523148148148149</v>
      </c>
      <c r="Y101" s="837">
        <v>0.033402777777777774</v>
      </c>
      <c r="Z101" s="838">
        <v>5</v>
      </c>
      <c r="AA101" s="839">
        <v>0.006680555555555555</v>
      </c>
      <c r="AB101" s="837"/>
      <c r="AC101" s="838"/>
      <c r="AD101" s="839" t="e">
        <v>#DIV/0!</v>
      </c>
      <c r="AE101" s="837"/>
      <c r="AF101" s="838"/>
      <c r="AG101" s="839" t="e">
        <v>#DIV/0!</v>
      </c>
      <c r="AH101" s="840"/>
      <c r="AI101" s="841"/>
      <c r="AJ101" s="956"/>
      <c r="AK101" s="825"/>
      <c r="AL101" s="825"/>
      <c r="AM101" s="401"/>
      <c r="AN101" s="401"/>
      <c r="AO101" s="401"/>
      <c r="AP101" s="401"/>
      <c r="AQ101" s="401"/>
      <c r="AR101" s="401"/>
      <c r="AS101" s="401"/>
      <c r="AT101" s="401"/>
      <c r="AU101" s="401"/>
      <c r="AV101" s="401"/>
      <c r="AW101" s="401"/>
      <c r="AX101" s="401"/>
      <c r="AY101" s="401"/>
      <c r="AZ101" s="401"/>
      <c r="BA101" s="401"/>
      <c r="BB101" s="401"/>
      <c r="BC101" s="401"/>
      <c r="BD101" s="401"/>
      <c r="BE101" s="401"/>
    </row>
    <row r="102" spans="1:39" s="866" customFormat="1" ht="12.75" customHeight="1" thickBot="1">
      <c r="A102" s="886">
        <v>23</v>
      </c>
      <c r="B102" s="887">
        <v>84</v>
      </c>
      <c r="C102" s="888" t="s">
        <v>310</v>
      </c>
      <c r="D102" s="889">
        <v>0.06707175925925926</v>
      </c>
      <c r="E102" s="890"/>
      <c r="F102" s="890"/>
      <c r="G102" s="891">
        <v>10</v>
      </c>
      <c r="H102" s="892">
        <v>0.006707175925925926</v>
      </c>
      <c r="I102" s="893">
        <v>21</v>
      </c>
      <c r="J102" s="894">
        <v>13</v>
      </c>
      <c r="K102" s="895"/>
      <c r="L102" s="895"/>
      <c r="M102" s="896"/>
      <c r="N102" s="897" t="s">
        <v>75</v>
      </c>
      <c r="O102" s="898" t="s">
        <v>16</v>
      </c>
      <c r="P102" s="898">
        <v>2003</v>
      </c>
      <c r="Q102" s="898" t="s">
        <v>17</v>
      </c>
      <c r="R102" s="899" t="s">
        <v>228</v>
      </c>
      <c r="S102" s="861">
        <v>0.0347337962962963</v>
      </c>
      <c r="T102" s="862">
        <v>5</v>
      </c>
      <c r="U102" s="863">
        <v>0.006946759259259259</v>
      </c>
      <c r="V102" s="861">
        <v>0.032337962962962964</v>
      </c>
      <c r="W102" s="862">
        <v>5</v>
      </c>
      <c r="X102" s="863">
        <v>0.0064675925925925925</v>
      </c>
      <c r="Y102" s="861"/>
      <c r="Z102" s="862"/>
      <c r="AA102" s="863"/>
      <c r="AB102" s="861"/>
      <c r="AC102" s="862"/>
      <c r="AD102" s="863" t="e">
        <v>#DIV/0!</v>
      </c>
      <c r="AE102" s="861"/>
      <c r="AF102" s="862"/>
      <c r="AG102" s="863" t="e">
        <v>#DIV/0!</v>
      </c>
      <c r="AH102" s="864"/>
      <c r="AI102" s="865"/>
      <c r="AJ102" s="957"/>
      <c r="AK102" s="825"/>
      <c r="AL102" s="825"/>
      <c r="AM102" s="401"/>
    </row>
    <row r="103" spans="1:57" s="871" customFormat="1" ht="12.75" customHeight="1">
      <c r="A103" s="383">
        <v>24</v>
      </c>
      <c r="B103" s="900">
        <v>992</v>
      </c>
      <c r="C103" s="385" t="s">
        <v>495</v>
      </c>
      <c r="D103" s="386">
        <v>0.023703703703703703</v>
      </c>
      <c r="E103" s="387"/>
      <c r="F103" s="387"/>
      <c r="G103" s="388">
        <v>5</v>
      </c>
      <c r="H103" s="389">
        <v>0.004740740740740741</v>
      </c>
      <c r="I103" s="901"/>
      <c r="J103" s="391"/>
      <c r="K103" s="392">
        <v>3</v>
      </c>
      <c r="L103" s="392"/>
      <c r="M103" s="393"/>
      <c r="N103" s="394" t="s">
        <v>75</v>
      </c>
      <c r="O103" s="385" t="s">
        <v>16</v>
      </c>
      <c r="P103" s="385">
        <v>1986</v>
      </c>
      <c r="Q103" s="385" t="s">
        <v>21</v>
      </c>
      <c r="R103" s="395" t="s">
        <v>496</v>
      </c>
      <c r="S103" s="414"/>
      <c r="T103" s="397"/>
      <c r="U103" s="398"/>
      <c r="V103" s="399"/>
      <c r="W103" s="397"/>
      <c r="X103" s="398"/>
      <c r="Y103" s="869">
        <v>0.023703703703703703</v>
      </c>
      <c r="Z103" s="237">
        <v>5</v>
      </c>
      <c r="AA103" s="238">
        <v>0.004740740740740741</v>
      </c>
      <c r="AB103" s="869"/>
      <c r="AC103" s="237"/>
      <c r="AD103" s="238" t="e">
        <v>#DIV/0!</v>
      </c>
      <c r="AE103" s="869"/>
      <c r="AF103" s="237"/>
      <c r="AG103" s="238" t="e">
        <v>#DIV/0!</v>
      </c>
      <c r="AH103" s="800"/>
      <c r="AI103" s="242"/>
      <c r="AJ103" s="948"/>
      <c r="AK103" s="757"/>
      <c r="AL103" s="757"/>
      <c r="AM103" s="243"/>
      <c r="AN103" s="243"/>
      <c r="AO103" s="243"/>
      <c r="AP103" s="243"/>
      <c r="AQ103" s="243"/>
      <c r="AR103" s="243"/>
      <c r="AS103" s="243"/>
      <c r="AT103" s="243"/>
      <c r="AU103" s="243"/>
      <c r="AV103" s="243"/>
      <c r="AW103" s="243"/>
      <c r="AX103" s="243"/>
      <c r="AY103" s="243"/>
      <c r="AZ103" s="243"/>
      <c r="BA103" s="243"/>
      <c r="BB103" s="243"/>
      <c r="BC103" s="243"/>
      <c r="BD103" s="243"/>
      <c r="BE103" s="243"/>
    </row>
    <row r="104" spans="1:57" s="354" customFormat="1" ht="12.75" customHeight="1">
      <c r="A104" s="383">
        <v>25</v>
      </c>
      <c r="B104" s="416">
        <v>6</v>
      </c>
      <c r="C104" s="403" t="s">
        <v>377</v>
      </c>
      <c r="D104" s="404">
        <v>0.02803240740740741</v>
      </c>
      <c r="E104" s="405"/>
      <c r="F104" s="405"/>
      <c r="G104" s="406">
        <v>5</v>
      </c>
      <c r="H104" s="407">
        <v>0.005606481481481481</v>
      </c>
      <c r="I104" s="419">
        <v>7</v>
      </c>
      <c r="J104" s="391"/>
      <c r="K104" s="392"/>
      <c r="L104" s="392"/>
      <c r="M104" s="393"/>
      <c r="N104" s="409" t="s">
        <v>75</v>
      </c>
      <c r="O104" s="385" t="s">
        <v>16</v>
      </c>
      <c r="P104" s="385">
        <v>2000</v>
      </c>
      <c r="Q104" s="385" t="s">
        <v>17</v>
      </c>
      <c r="R104" s="395" t="s">
        <v>140</v>
      </c>
      <c r="S104" s="396">
        <v>0.02803240740740741</v>
      </c>
      <c r="T104" s="397">
        <v>5</v>
      </c>
      <c r="U104" s="398">
        <v>0.005606481481481481</v>
      </c>
      <c r="V104" s="410"/>
      <c r="W104" s="397"/>
      <c r="X104" s="398"/>
      <c r="Y104" s="410"/>
      <c r="Z104" s="397"/>
      <c r="AA104" s="398" t="e">
        <v>#DIV/0!</v>
      </c>
      <c r="AB104" s="240"/>
      <c r="AC104" s="237"/>
      <c r="AD104" s="238" t="e">
        <v>#DIV/0!</v>
      </c>
      <c r="AE104" s="240"/>
      <c r="AF104" s="237"/>
      <c r="AG104" s="238" t="e">
        <v>#DIV/0!</v>
      </c>
      <c r="AH104" s="800"/>
      <c r="AI104" s="242"/>
      <c r="AJ104" s="948"/>
      <c r="AK104" s="757"/>
      <c r="AL104" s="757"/>
      <c r="AM104" s="243"/>
      <c r="AN104" s="243"/>
      <c r="AO104" s="243"/>
      <c r="AP104" s="243"/>
      <c r="AQ104" s="243"/>
      <c r="AR104" s="243"/>
      <c r="AS104" s="243"/>
      <c r="AT104" s="243"/>
      <c r="AU104" s="243"/>
      <c r="AV104" s="243"/>
      <c r="AW104" s="243"/>
      <c r="AX104" s="243"/>
      <c r="AY104" s="243"/>
      <c r="AZ104" s="243"/>
      <c r="BA104" s="243"/>
      <c r="BB104" s="243"/>
      <c r="BC104" s="243"/>
      <c r="BD104" s="243"/>
      <c r="BE104" s="243"/>
    </row>
    <row r="105" spans="1:57" s="411" customFormat="1" ht="12.75" customHeight="1">
      <c r="A105" s="383">
        <v>26</v>
      </c>
      <c r="B105" s="424">
        <v>85</v>
      </c>
      <c r="C105" s="403" t="s">
        <v>378</v>
      </c>
      <c r="D105" s="404">
        <v>0.028738425925925928</v>
      </c>
      <c r="E105" s="405"/>
      <c r="F105" s="405"/>
      <c r="G105" s="406">
        <v>5</v>
      </c>
      <c r="H105" s="407">
        <v>0.0057476851851851855</v>
      </c>
      <c r="I105" s="421">
        <v>8</v>
      </c>
      <c r="J105" s="391"/>
      <c r="K105" s="392"/>
      <c r="L105" s="392"/>
      <c r="M105" s="393"/>
      <c r="N105" s="409" t="s">
        <v>75</v>
      </c>
      <c r="O105" s="385" t="s">
        <v>16</v>
      </c>
      <c r="P105" s="385">
        <v>2003</v>
      </c>
      <c r="Q105" s="385" t="s">
        <v>17</v>
      </c>
      <c r="R105" s="395" t="s">
        <v>228</v>
      </c>
      <c r="S105" s="396">
        <v>0.028738425925925928</v>
      </c>
      <c r="T105" s="397">
        <v>5</v>
      </c>
      <c r="U105" s="398">
        <v>0.0057476851851851855</v>
      </c>
      <c r="V105" s="410"/>
      <c r="W105" s="397"/>
      <c r="X105" s="398"/>
      <c r="Y105" s="410"/>
      <c r="Z105" s="397"/>
      <c r="AA105" s="398" t="e">
        <v>#DIV/0!</v>
      </c>
      <c r="AB105" s="410"/>
      <c r="AC105" s="397"/>
      <c r="AD105" s="398" t="e">
        <v>#DIV/0!</v>
      </c>
      <c r="AE105" s="410"/>
      <c r="AF105" s="397"/>
      <c r="AG105" s="398" t="e">
        <v>#DIV/0!</v>
      </c>
      <c r="AH105" s="828"/>
      <c r="AI105" s="400"/>
      <c r="AJ105" s="955"/>
      <c r="AK105" s="825"/>
      <c r="AL105" s="825"/>
      <c r="AM105" s="401"/>
      <c r="AN105" s="401"/>
      <c r="AO105" s="401"/>
      <c r="AP105" s="401"/>
      <c r="AQ105" s="401"/>
      <c r="AR105" s="401"/>
      <c r="AS105" s="401"/>
      <c r="AT105" s="401"/>
      <c r="AU105" s="401"/>
      <c r="AV105" s="401"/>
      <c r="AW105" s="401"/>
      <c r="AX105" s="401"/>
      <c r="AY105" s="401"/>
      <c r="AZ105" s="401"/>
      <c r="BA105" s="401"/>
      <c r="BB105" s="401"/>
      <c r="BC105" s="401"/>
      <c r="BD105" s="401"/>
      <c r="BE105" s="401"/>
    </row>
    <row r="106" spans="1:57" s="411" customFormat="1" ht="12.75" customHeight="1">
      <c r="A106" s="223">
        <v>27</v>
      </c>
      <c r="B106" s="423">
        <v>79</v>
      </c>
      <c r="C106" s="225" t="s">
        <v>497</v>
      </c>
      <c r="D106" s="348">
        <v>0.03107638888888889</v>
      </c>
      <c r="E106" s="349"/>
      <c r="F106" s="349"/>
      <c r="G106" s="350">
        <v>5</v>
      </c>
      <c r="H106" s="351">
        <v>0.006215277777777778</v>
      </c>
      <c r="I106" s="264"/>
      <c r="J106" s="231"/>
      <c r="K106" s="232">
        <v>14</v>
      </c>
      <c r="L106" s="232"/>
      <c r="M106" s="233"/>
      <c r="N106" s="234" t="s">
        <v>75</v>
      </c>
      <c r="O106" s="225" t="s">
        <v>36</v>
      </c>
      <c r="P106" s="225">
        <v>1998</v>
      </c>
      <c r="Q106" s="225" t="s">
        <v>91</v>
      </c>
      <c r="R106" s="235" t="s">
        <v>65</v>
      </c>
      <c r="S106" s="413"/>
      <c r="T106" s="237"/>
      <c r="U106" s="238"/>
      <c r="V106" s="240"/>
      <c r="W106" s="237"/>
      <c r="X106" s="238"/>
      <c r="Y106" s="240">
        <v>0.03107638888888889</v>
      </c>
      <c r="Z106" s="237">
        <v>5</v>
      </c>
      <c r="AA106" s="238">
        <v>0.006215277777777778</v>
      </c>
      <c r="AB106" s="410"/>
      <c r="AC106" s="397"/>
      <c r="AD106" s="398" t="e">
        <v>#DIV/0!</v>
      </c>
      <c r="AE106" s="410"/>
      <c r="AF106" s="397"/>
      <c r="AG106" s="398" t="e">
        <v>#DIV/0!</v>
      </c>
      <c r="AH106" s="824"/>
      <c r="AI106" s="400"/>
      <c r="AJ106" s="955"/>
      <c r="AK106" s="825"/>
      <c r="AL106" s="825"/>
      <c r="AM106" s="401"/>
      <c r="AN106" s="401"/>
      <c r="AO106" s="401"/>
      <c r="AP106" s="401"/>
      <c r="AQ106" s="401"/>
      <c r="AR106" s="401"/>
      <c r="AS106" s="401"/>
      <c r="AT106" s="401"/>
      <c r="AU106" s="401"/>
      <c r="AV106" s="401"/>
      <c r="AW106" s="401"/>
      <c r="AX106" s="401"/>
      <c r="AY106" s="401"/>
      <c r="AZ106" s="401"/>
      <c r="BA106" s="401"/>
      <c r="BB106" s="401"/>
      <c r="BC106" s="401"/>
      <c r="BD106" s="401"/>
      <c r="BE106" s="401"/>
    </row>
    <row r="107" spans="1:57" s="354" customFormat="1" ht="12.75" customHeight="1">
      <c r="A107" s="383">
        <v>28</v>
      </c>
      <c r="B107" s="424">
        <v>83</v>
      </c>
      <c r="C107" s="403" t="s">
        <v>379</v>
      </c>
      <c r="D107" s="404">
        <v>0.03211805555555556</v>
      </c>
      <c r="E107" s="405"/>
      <c r="F107" s="405"/>
      <c r="G107" s="406">
        <v>5</v>
      </c>
      <c r="H107" s="407">
        <v>0.006423611111111112</v>
      </c>
      <c r="I107" s="421">
        <v>16</v>
      </c>
      <c r="J107" s="391"/>
      <c r="K107" s="392"/>
      <c r="L107" s="392"/>
      <c r="M107" s="393"/>
      <c r="N107" s="409" t="s">
        <v>75</v>
      </c>
      <c r="O107" s="385" t="s">
        <v>16</v>
      </c>
      <c r="P107" s="385">
        <v>2004</v>
      </c>
      <c r="Q107" s="385" t="s">
        <v>17</v>
      </c>
      <c r="R107" s="395" t="s">
        <v>228</v>
      </c>
      <c r="S107" s="396">
        <v>0.03211805555555556</v>
      </c>
      <c r="T107" s="397">
        <v>5</v>
      </c>
      <c r="U107" s="398">
        <v>0.006423611111111112</v>
      </c>
      <c r="V107" s="410"/>
      <c r="W107" s="397"/>
      <c r="X107" s="398"/>
      <c r="Y107" s="410"/>
      <c r="Z107" s="397"/>
      <c r="AA107" s="398" t="e">
        <v>#DIV/0!</v>
      </c>
      <c r="AB107" s="240"/>
      <c r="AC107" s="237"/>
      <c r="AD107" s="238"/>
      <c r="AE107" s="240"/>
      <c r="AF107" s="237"/>
      <c r="AG107" s="238"/>
      <c r="AH107" s="800"/>
      <c r="AI107" s="242"/>
      <c r="AJ107" s="948"/>
      <c r="AK107" s="757"/>
      <c r="AL107" s="757"/>
      <c r="AM107" s="243"/>
      <c r="AN107" s="243"/>
      <c r="AO107" s="243"/>
      <c r="AP107" s="243"/>
      <c r="AQ107" s="243"/>
      <c r="AR107" s="243"/>
      <c r="AS107" s="243"/>
      <c r="AT107" s="243"/>
      <c r="AU107" s="243"/>
      <c r="AV107" s="243"/>
      <c r="AW107" s="243"/>
      <c r="AX107" s="243"/>
      <c r="AY107" s="243"/>
      <c r="AZ107" s="243"/>
      <c r="BA107" s="243"/>
      <c r="BB107" s="243"/>
      <c r="BC107" s="243"/>
      <c r="BD107" s="243"/>
      <c r="BE107" s="243"/>
    </row>
    <row r="108" spans="1:57" s="411" customFormat="1" ht="12.75" customHeight="1">
      <c r="A108" s="383">
        <v>29</v>
      </c>
      <c r="B108" s="424">
        <v>87</v>
      </c>
      <c r="C108" s="403" t="s">
        <v>380</v>
      </c>
      <c r="D108" s="404">
        <v>0.0321875</v>
      </c>
      <c r="E108" s="405"/>
      <c r="F108" s="405"/>
      <c r="G108" s="406">
        <v>5</v>
      </c>
      <c r="H108" s="407">
        <v>0.0064375000000000005</v>
      </c>
      <c r="I108" s="408">
        <v>17</v>
      </c>
      <c r="J108" s="391"/>
      <c r="K108" s="392"/>
      <c r="L108" s="392"/>
      <c r="M108" s="393"/>
      <c r="N108" s="409" t="s">
        <v>75</v>
      </c>
      <c r="O108" s="385" t="s">
        <v>16</v>
      </c>
      <c r="P108" s="385">
        <v>2002</v>
      </c>
      <c r="Q108" s="385" t="s">
        <v>17</v>
      </c>
      <c r="R108" s="395" t="s">
        <v>228</v>
      </c>
      <c r="S108" s="396">
        <v>0.0321875</v>
      </c>
      <c r="T108" s="397">
        <v>5</v>
      </c>
      <c r="U108" s="398">
        <v>0.0064375000000000005</v>
      </c>
      <c r="V108" s="410"/>
      <c r="W108" s="397"/>
      <c r="X108" s="398"/>
      <c r="Y108" s="410"/>
      <c r="Z108" s="397"/>
      <c r="AA108" s="398" t="e">
        <v>#DIV/0!</v>
      </c>
      <c r="AB108" s="410"/>
      <c r="AC108" s="397"/>
      <c r="AD108" s="398"/>
      <c r="AE108" s="410"/>
      <c r="AF108" s="397"/>
      <c r="AG108" s="398"/>
      <c r="AH108" s="824"/>
      <c r="AI108" s="400"/>
      <c r="AJ108" s="955"/>
      <c r="AK108" s="825"/>
      <c r="AL108" s="825"/>
      <c r="AM108" s="401"/>
      <c r="AN108" s="401"/>
      <c r="AO108" s="401"/>
      <c r="AP108" s="401"/>
      <c r="AQ108" s="401"/>
      <c r="AR108" s="401"/>
      <c r="AS108" s="401"/>
      <c r="AT108" s="401"/>
      <c r="AU108" s="401"/>
      <c r="AV108" s="401"/>
      <c r="AW108" s="401"/>
      <c r="AX108" s="401"/>
      <c r="AY108" s="401"/>
      <c r="AZ108" s="401"/>
      <c r="BA108" s="401"/>
      <c r="BB108" s="401"/>
      <c r="BC108" s="401"/>
      <c r="BD108" s="401"/>
      <c r="BE108" s="401"/>
    </row>
    <row r="109" spans="1:57" s="354" customFormat="1" ht="12.75" customHeight="1">
      <c r="A109" s="223">
        <v>30</v>
      </c>
      <c r="B109" s="423"/>
      <c r="C109" s="225" t="s">
        <v>313</v>
      </c>
      <c r="D109" s="348">
        <v>0.03288194444444444</v>
      </c>
      <c r="E109" s="349"/>
      <c r="F109" s="349"/>
      <c r="G109" s="350">
        <v>5</v>
      </c>
      <c r="H109" s="351">
        <v>0.0065763888888888886</v>
      </c>
      <c r="I109" s="230"/>
      <c r="J109" s="231">
        <v>17</v>
      </c>
      <c r="K109" s="232"/>
      <c r="L109" s="232"/>
      <c r="M109" s="233"/>
      <c r="N109" s="234" t="s">
        <v>75</v>
      </c>
      <c r="O109" s="225" t="s">
        <v>36</v>
      </c>
      <c r="P109" s="225">
        <v>1979</v>
      </c>
      <c r="Q109" s="225" t="s">
        <v>37</v>
      </c>
      <c r="R109" s="235" t="s">
        <v>228</v>
      </c>
      <c r="S109" s="413"/>
      <c r="T109" s="237"/>
      <c r="U109" s="238"/>
      <c r="V109" s="240">
        <v>0.03288194444444444</v>
      </c>
      <c r="W109" s="237">
        <v>5</v>
      </c>
      <c r="X109" s="238">
        <v>0.0065763888888888886</v>
      </c>
      <c r="Y109" s="240"/>
      <c r="Z109" s="237"/>
      <c r="AA109" s="238" t="e">
        <v>#DIV/0!</v>
      </c>
      <c r="AB109" s="240"/>
      <c r="AC109" s="237"/>
      <c r="AD109" s="238"/>
      <c r="AE109" s="240"/>
      <c r="AF109" s="237"/>
      <c r="AG109" s="238"/>
      <c r="AH109" s="800"/>
      <c r="AI109" s="242"/>
      <c r="AJ109" s="948"/>
      <c r="AK109" s="757"/>
      <c r="AL109" s="757"/>
      <c r="AM109" s="243"/>
      <c r="AN109" s="243"/>
      <c r="AO109" s="243"/>
      <c r="AP109" s="243"/>
      <c r="AQ109" s="243"/>
      <c r="AR109" s="243"/>
      <c r="AS109" s="243"/>
      <c r="AT109" s="243"/>
      <c r="AU109" s="243"/>
      <c r="AV109" s="243"/>
      <c r="AW109" s="243"/>
      <c r="AX109" s="243"/>
      <c r="AY109" s="243"/>
      <c r="AZ109" s="243"/>
      <c r="BA109" s="243"/>
      <c r="BB109" s="243"/>
      <c r="BC109" s="243"/>
      <c r="BD109" s="243"/>
      <c r="BE109" s="243"/>
    </row>
    <row r="110" spans="1:57" s="354" customFormat="1" ht="12.75" customHeight="1">
      <c r="A110" s="383">
        <v>31</v>
      </c>
      <c r="B110" s="420"/>
      <c r="C110" s="385" t="s">
        <v>314</v>
      </c>
      <c r="D110" s="404">
        <v>0.03290509259259259</v>
      </c>
      <c r="E110" s="405"/>
      <c r="F110" s="405"/>
      <c r="G110" s="406">
        <v>5</v>
      </c>
      <c r="H110" s="407">
        <v>0.006581018518518518</v>
      </c>
      <c r="I110" s="408"/>
      <c r="J110" s="391">
        <v>18</v>
      </c>
      <c r="K110" s="392"/>
      <c r="L110" s="392"/>
      <c r="M110" s="393"/>
      <c r="N110" s="409" t="s">
        <v>75</v>
      </c>
      <c r="O110" s="385" t="s">
        <v>16</v>
      </c>
      <c r="P110" s="385">
        <v>2000</v>
      </c>
      <c r="Q110" s="385" t="s">
        <v>17</v>
      </c>
      <c r="R110" s="395" t="s">
        <v>228</v>
      </c>
      <c r="S110" s="414"/>
      <c r="T110" s="397"/>
      <c r="U110" s="398"/>
      <c r="V110" s="410">
        <v>0.03290509259259259</v>
      </c>
      <c r="W110" s="397">
        <v>5</v>
      </c>
      <c r="X110" s="398">
        <v>0.006581018518518518</v>
      </c>
      <c r="Y110" s="410"/>
      <c r="Z110" s="397"/>
      <c r="AA110" s="398" t="e">
        <v>#DIV/0!</v>
      </c>
      <c r="AB110" s="240"/>
      <c r="AC110" s="237"/>
      <c r="AD110" s="238"/>
      <c r="AE110" s="240"/>
      <c r="AF110" s="237"/>
      <c r="AG110" s="238"/>
      <c r="AH110" s="800"/>
      <c r="AI110" s="242"/>
      <c r="AJ110" s="948"/>
      <c r="AK110" s="757"/>
      <c r="AL110" s="757"/>
      <c r="AM110" s="243"/>
      <c r="AN110" s="243"/>
      <c r="AO110" s="243"/>
      <c r="AP110" s="243"/>
      <c r="AQ110" s="243"/>
      <c r="AR110" s="243"/>
      <c r="AS110" s="243"/>
      <c r="AT110" s="243"/>
      <c r="AU110" s="243"/>
      <c r="AV110" s="243"/>
      <c r="AW110" s="243"/>
      <c r="AX110" s="243"/>
      <c r="AY110" s="243"/>
      <c r="AZ110" s="243"/>
      <c r="BA110" s="243"/>
      <c r="BB110" s="243"/>
      <c r="BC110" s="243"/>
      <c r="BD110" s="243"/>
      <c r="BE110" s="243"/>
    </row>
    <row r="111" spans="1:57" s="354" customFormat="1" ht="12.75" customHeight="1">
      <c r="A111" s="383">
        <v>32</v>
      </c>
      <c r="B111" s="420">
        <v>209</v>
      </c>
      <c r="C111" s="385" t="s">
        <v>315</v>
      </c>
      <c r="D111" s="404">
        <v>0.03300925925925926</v>
      </c>
      <c r="E111" s="405"/>
      <c r="F111" s="405"/>
      <c r="G111" s="406">
        <v>5</v>
      </c>
      <c r="H111" s="407">
        <v>0.006601851851851852</v>
      </c>
      <c r="I111" s="408"/>
      <c r="J111" s="391">
        <v>19</v>
      </c>
      <c r="K111" s="392"/>
      <c r="L111" s="392"/>
      <c r="M111" s="393"/>
      <c r="N111" s="409" t="s">
        <v>75</v>
      </c>
      <c r="O111" s="385" t="s">
        <v>16</v>
      </c>
      <c r="P111" s="385">
        <v>2001</v>
      </c>
      <c r="Q111" s="385" t="s">
        <v>17</v>
      </c>
      <c r="R111" s="395" t="s">
        <v>228</v>
      </c>
      <c r="S111" s="414"/>
      <c r="T111" s="397"/>
      <c r="U111" s="398"/>
      <c r="V111" s="410">
        <v>0.03300925925925926</v>
      </c>
      <c r="W111" s="397">
        <v>5</v>
      </c>
      <c r="X111" s="398">
        <v>0.006601851851851852</v>
      </c>
      <c r="Y111" s="410"/>
      <c r="Z111" s="397"/>
      <c r="AA111" s="398" t="e">
        <v>#DIV/0!</v>
      </c>
      <c r="AB111" s="240"/>
      <c r="AC111" s="237"/>
      <c r="AD111" s="238"/>
      <c r="AE111" s="240"/>
      <c r="AF111" s="237"/>
      <c r="AG111" s="238"/>
      <c r="AH111" s="800"/>
      <c r="AI111" s="242"/>
      <c r="AJ111" s="948"/>
      <c r="AK111" s="757"/>
      <c r="AL111" s="757"/>
      <c r="AM111" s="243"/>
      <c r="AN111" s="243"/>
      <c r="AO111" s="243"/>
      <c r="AP111" s="243"/>
      <c r="AQ111" s="243"/>
      <c r="AR111" s="243"/>
      <c r="AS111" s="243"/>
      <c r="AT111" s="243"/>
      <c r="AU111" s="243"/>
      <c r="AV111" s="243"/>
      <c r="AW111" s="243"/>
      <c r="AX111" s="243"/>
      <c r="AY111" s="243"/>
      <c r="AZ111" s="243"/>
      <c r="BA111" s="243"/>
      <c r="BB111" s="243"/>
      <c r="BC111" s="243"/>
      <c r="BD111" s="243"/>
      <c r="BE111" s="243"/>
    </row>
    <row r="112" spans="1:57" s="411" customFormat="1" ht="12.75" customHeight="1">
      <c r="A112" s="383">
        <v>33</v>
      </c>
      <c r="B112" s="420"/>
      <c r="C112" s="385" t="s">
        <v>316</v>
      </c>
      <c r="D112" s="404">
        <v>0.03314814814814815</v>
      </c>
      <c r="E112" s="405"/>
      <c r="F112" s="405"/>
      <c r="G112" s="406">
        <v>5</v>
      </c>
      <c r="H112" s="407">
        <v>0.006629629629629629</v>
      </c>
      <c r="I112" s="408"/>
      <c r="J112" s="391">
        <v>20</v>
      </c>
      <c r="K112" s="392"/>
      <c r="L112" s="392"/>
      <c r="M112" s="393"/>
      <c r="N112" s="409" t="s">
        <v>75</v>
      </c>
      <c r="O112" s="385" t="s">
        <v>16</v>
      </c>
      <c r="P112" s="385">
        <v>2003</v>
      </c>
      <c r="Q112" s="385" t="s">
        <v>17</v>
      </c>
      <c r="R112" s="395" t="s">
        <v>228</v>
      </c>
      <c r="S112" s="414"/>
      <c r="T112" s="397"/>
      <c r="U112" s="398"/>
      <c r="V112" s="410">
        <v>0.03314814814814815</v>
      </c>
      <c r="W112" s="397">
        <v>5</v>
      </c>
      <c r="X112" s="398">
        <v>0.006629629629629629</v>
      </c>
      <c r="Y112" s="410"/>
      <c r="Z112" s="397"/>
      <c r="AA112" s="398"/>
      <c r="AB112" s="410"/>
      <c r="AC112" s="397"/>
      <c r="AD112" s="398"/>
      <c r="AE112" s="410"/>
      <c r="AF112" s="397"/>
      <c r="AG112" s="398"/>
      <c r="AH112" s="824"/>
      <c r="AI112" s="400"/>
      <c r="AJ112" s="955"/>
      <c r="AK112" s="825"/>
      <c r="AL112" s="825"/>
      <c r="AM112" s="401"/>
      <c r="AN112" s="401"/>
      <c r="AO112" s="401"/>
      <c r="AP112" s="401"/>
      <c r="AQ112" s="401"/>
      <c r="AR112" s="401"/>
      <c r="AS112" s="401"/>
      <c r="AT112" s="401"/>
      <c r="AU112" s="401"/>
      <c r="AV112" s="401"/>
      <c r="AW112" s="401"/>
      <c r="AX112" s="401"/>
      <c r="AY112" s="401"/>
      <c r="AZ112" s="401"/>
      <c r="BA112" s="401"/>
      <c r="BB112" s="401"/>
      <c r="BC112" s="401"/>
      <c r="BD112" s="401"/>
      <c r="BE112" s="401"/>
    </row>
    <row r="113" spans="1:57" s="411" customFormat="1" ht="12.75" customHeight="1">
      <c r="A113" s="223">
        <v>34</v>
      </c>
      <c r="B113" s="423">
        <v>988</v>
      </c>
      <c r="C113" s="225" t="s">
        <v>498</v>
      </c>
      <c r="D113" s="348">
        <v>0.03350694444444444</v>
      </c>
      <c r="E113" s="349"/>
      <c r="F113" s="349"/>
      <c r="G113" s="350">
        <v>5</v>
      </c>
      <c r="H113" s="351">
        <v>0.006701388888888889</v>
      </c>
      <c r="I113" s="230"/>
      <c r="J113" s="231"/>
      <c r="K113" s="232">
        <v>21</v>
      </c>
      <c r="L113" s="232"/>
      <c r="M113" s="233"/>
      <c r="N113" s="234" t="s">
        <v>75</v>
      </c>
      <c r="O113" s="225" t="s">
        <v>36</v>
      </c>
      <c r="P113" s="225">
        <v>1984</v>
      </c>
      <c r="Q113" s="225" t="s">
        <v>37</v>
      </c>
      <c r="R113" s="235" t="s">
        <v>62</v>
      </c>
      <c r="S113" s="413"/>
      <c r="T113" s="237"/>
      <c r="U113" s="238"/>
      <c r="V113" s="240"/>
      <c r="W113" s="237"/>
      <c r="X113" s="238"/>
      <c r="Y113" s="240">
        <v>0.03350694444444444</v>
      </c>
      <c r="Z113" s="237">
        <v>5</v>
      </c>
      <c r="AA113" s="238">
        <v>0.006701388888888889</v>
      </c>
      <c r="AB113" s="410"/>
      <c r="AC113" s="397"/>
      <c r="AD113" s="398"/>
      <c r="AE113" s="410"/>
      <c r="AF113" s="397"/>
      <c r="AG113" s="398"/>
      <c r="AH113" s="824"/>
      <c r="AI113" s="400"/>
      <c r="AJ113" s="955"/>
      <c r="AK113" s="825"/>
      <c r="AL113" s="825"/>
      <c r="AM113" s="401"/>
      <c r="AN113" s="401"/>
      <c r="AO113" s="401"/>
      <c r="AP113" s="401"/>
      <c r="AQ113" s="401"/>
      <c r="AR113" s="401"/>
      <c r="AS113" s="401"/>
      <c r="AT113" s="401"/>
      <c r="AU113" s="401"/>
      <c r="AV113" s="401"/>
      <c r="AW113" s="401"/>
      <c r="AX113" s="401"/>
      <c r="AY113" s="401"/>
      <c r="AZ113" s="401"/>
      <c r="BA113" s="401"/>
      <c r="BB113" s="401"/>
      <c r="BC113" s="401"/>
      <c r="BD113" s="401"/>
      <c r="BE113" s="401"/>
    </row>
    <row r="114" spans="1:57" s="411" customFormat="1" ht="12.75" customHeight="1">
      <c r="A114" s="223">
        <v>35</v>
      </c>
      <c r="B114" s="422">
        <v>53</v>
      </c>
      <c r="C114" s="415" t="s">
        <v>382</v>
      </c>
      <c r="D114" s="348">
        <v>0.035312500000000004</v>
      </c>
      <c r="E114" s="349"/>
      <c r="F114" s="349"/>
      <c r="G114" s="350">
        <v>5</v>
      </c>
      <c r="H114" s="351">
        <v>0.007062500000000001</v>
      </c>
      <c r="I114" s="230">
        <v>22</v>
      </c>
      <c r="J114" s="231"/>
      <c r="K114" s="232"/>
      <c r="L114" s="232"/>
      <c r="M114" s="233"/>
      <c r="N114" s="234" t="s">
        <v>75</v>
      </c>
      <c r="O114" s="225" t="s">
        <v>36</v>
      </c>
      <c r="P114" s="225">
        <v>1983</v>
      </c>
      <c r="Q114" s="225" t="s">
        <v>37</v>
      </c>
      <c r="R114" s="235" t="s">
        <v>228</v>
      </c>
      <c r="S114" s="352">
        <v>0.035312500000000004</v>
      </c>
      <c r="T114" s="237">
        <v>5</v>
      </c>
      <c r="U114" s="238">
        <v>0.007062500000000001</v>
      </c>
      <c r="V114" s="240"/>
      <c r="W114" s="237"/>
      <c r="X114" s="238"/>
      <c r="Y114" s="240"/>
      <c r="Z114" s="237"/>
      <c r="AA114" s="238"/>
      <c r="AB114" s="410"/>
      <c r="AC114" s="397"/>
      <c r="AD114" s="398"/>
      <c r="AE114" s="410"/>
      <c r="AF114" s="397"/>
      <c r="AG114" s="398"/>
      <c r="AH114" s="824"/>
      <c r="AI114" s="400"/>
      <c r="AJ114" s="955"/>
      <c r="AK114" s="825"/>
      <c r="AL114" s="825"/>
      <c r="AM114" s="401"/>
      <c r="AN114" s="401"/>
      <c r="AO114" s="401"/>
      <c r="AP114" s="401"/>
      <c r="AQ114" s="401"/>
      <c r="AR114" s="401"/>
      <c r="AS114" s="401"/>
      <c r="AT114" s="401"/>
      <c r="AU114" s="401"/>
      <c r="AV114" s="401"/>
      <c r="AW114" s="401"/>
      <c r="AX114" s="401"/>
      <c r="AY114" s="401"/>
      <c r="AZ114" s="401"/>
      <c r="BA114" s="401"/>
      <c r="BB114" s="401"/>
      <c r="BC114" s="401"/>
      <c r="BD114" s="401"/>
      <c r="BE114" s="401"/>
    </row>
    <row r="115" spans="1:57" s="354" customFormat="1" ht="12.75" customHeight="1">
      <c r="A115" s="383">
        <v>36</v>
      </c>
      <c r="B115" s="424">
        <v>88</v>
      </c>
      <c r="C115" s="403" t="s">
        <v>383</v>
      </c>
      <c r="D115" s="404">
        <v>0.035312500000000004</v>
      </c>
      <c r="E115" s="405"/>
      <c r="F115" s="405"/>
      <c r="G115" s="406">
        <v>5</v>
      </c>
      <c r="H115" s="407">
        <v>0.007062500000000001</v>
      </c>
      <c r="I115" s="408">
        <v>23</v>
      </c>
      <c r="J115" s="391"/>
      <c r="K115" s="392"/>
      <c r="L115" s="392"/>
      <c r="M115" s="393"/>
      <c r="N115" s="409" t="s">
        <v>75</v>
      </c>
      <c r="O115" s="385" t="s">
        <v>16</v>
      </c>
      <c r="P115" s="385">
        <v>2003</v>
      </c>
      <c r="Q115" s="385" t="s">
        <v>17</v>
      </c>
      <c r="R115" s="395" t="s">
        <v>228</v>
      </c>
      <c r="S115" s="396">
        <v>0.035312500000000004</v>
      </c>
      <c r="T115" s="397">
        <v>5</v>
      </c>
      <c r="U115" s="398">
        <v>0.007062500000000001</v>
      </c>
      <c r="V115" s="410"/>
      <c r="W115" s="397"/>
      <c r="X115" s="398"/>
      <c r="Y115" s="410"/>
      <c r="Z115" s="397"/>
      <c r="AA115" s="398"/>
      <c r="AB115" s="240"/>
      <c r="AC115" s="237"/>
      <c r="AD115" s="238"/>
      <c r="AE115" s="240"/>
      <c r="AF115" s="237"/>
      <c r="AG115" s="238"/>
      <c r="AH115" s="902"/>
      <c r="AI115" s="242"/>
      <c r="AJ115" s="948"/>
      <c r="AK115" s="757"/>
      <c r="AL115" s="757"/>
      <c r="AM115" s="243"/>
      <c r="AN115" s="243"/>
      <c r="AO115" s="243"/>
      <c r="AP115" s="243"/>
      <c r="AQ115" s="243"/>
      <c r="AR115" s="243"/>
      <c r="AS115" s="243"/>
      <c r="AT115" s="243"/>
      <c r="AU115" s="243"/>
      <c r="AV115" s="243"/>
      <c r="AW115" s="243"/>
      <c r="AX115" s="243"/>
      <c r="AY115" s="243"/>
      <c r="AZ115" s="243"/>
      <c r="BA115" s="243"/>
      <c r="BB115" s="243"/>
      <c r="BC115" s="243"/>
      <c r="BD115" s="243"/>
      <c r="BE115" s="243"/>
    </row>
    <row r="116" spans="1:57" s="354" customFormat="1" ht="12.75" customHeight="1">
      <c r="A116" s="383">
        <v>37</v>
      </c>
      <c r="B116" s="424">
        <v>89</v>
      </c>
      <c r="C116" s="403" t="s">
        <v>384</v>
      </c>
      <c r="D116" s="404">
        <v>0.03560185185185185</v>
      </c>
      <c r="E116" s="405"/>
      <c r="F116" s="405"/>
      <c r="G116" s="406">
        <v>5</v>
      </c>
      <c r="H116" s="407">
        <v>0.00712037037037037</v>
      </c>
      <c r="I116" s="408">
        <v>24</v>
      </c>
      <c r="J116" s="391"/>
      <c r="K116" s="392"/>
      <c r="L116" s="392"/>
      <c r="M116" s="393"/>
      <c r="N116" s="409" t="s">
        <v>75</v>
      </c>
      <c r="O116" s="385" t="s">
        <v>16</v>
      </c>
      <c r="P116" s="385">
        <v>2005</v>
      </c>
      <c r="Q116" s="385" t="s">
        <v>17</v>
      </c>
      <c r="R116" s="395" t="s">
        <v>228</v>
      </c>
      <c r="S116" s="396">
        <v>0.03560185185185185</v>
      </c>
      <c r="T116" s="397">
        <v>5</v>
      </c>
      <c r="U116" s="398">
        <v>0.00712037037037037</v>
      </c>
      <c r="V116" s="410"/>
      <c r="W116" s="397"/>
      <c r="X116" s="398"/>
      <c r="Y116" s="410"/>
      <c r="Z116" s="397"/>
      <c r="AA116" s="398"/>
      <c r="AB116" s="240"/>
      <c r="AC116" s="237"/>
      <c r="AD116" s="238"/>
      <c r="AE116" s="240"/>
      <c r="AF116" s="237"/>
      <c r="AG116" s="238"/>
      <c r="AH116" s="902"/>
      <c r="AI116" s="242"/>
      <c r="AJ116" s="948"/>
      <c r="AK116" s="757"/>
      <c r="AL116" s="757"/>
      <c r="AM116" s="243"/>
      <c r="AN116" s="243"/>
      <c r="AO116" s="243"/>
      <c r="AP116" s="243"/>
      <c r="AQ116" s="243"/>
      <c r="AR116" s="243"/>
      <c r="AS116" s="243"/>
      <c r="AT116" s="243"/>
      <c r="AU116" s="243"/>
      <c r="AV116" s="243"/>
      <c r="AW116" s="243"/>
      <c r="AX116" s="243"/>
      <c r="AY116" s="243"/>
      <c r="AZ116" s="243"/>
      <c r="BA116" s="243"/>
      <c r="BB116" s="243"/>
      <c r="BC116" s="243"/>
      <c r="BD116" s="243"/>
      <c r="BE116" s="243"/>
    </row>
    <row r="117" spans="1:57" s="354" customFormat="1" ht="12.75" customHeight="1">
      <c r="A117" s="383">
        <v>38</v>
      </c>
      <c r="B117" s="420">
        <v>86</v>
      </c>
      <c r="C117" s="385" t="s">
        <v>385</v>
      </c>
      <c r="D117" s="404">
        <v>0.03563657407407408</v>
      </c>
      <c r="E117" s="405"/>
      <c r="F117" s="405"/>
      <c r="G117" s="406">
        <v>5</v>
      </c>
      <c r="H117" s="407">
        <v>0.0071273148148148155</v>
      </c>
      <c r="I117" s="408">
        <v>25</v>
      </c>
      <c r="J117" s="391"/>
      <c r="K117" s="392"/>
      <c r="L117" s="392"/>
      <c r="M117" s="393"/>
      <c r="N117" s="409" t="s">
        <v>75</v>
      </c>
      <c r="O117" s="385" t="s">
        <v>16</v>
      </c>
      <c r="P117" s="385">
        <v>2003</v>
      </c>
      <c r="Q117" s="385" t="s">
        <v>17</v>
      </c>
      <c r="R117" s="395" t="s">
        <v>228</v>
      </c>
      <c r="S117" s="414">
        <v>0.03563657407407408</v>
      </c>
      <c r="T117" s="397">
        <v>5</v>
      </c>
      <c r="U117" s="398">
        <v>0.0071273148148148155</v>
      </c>
      <c r="V117" s="410"/>
      <c r="W117" s="397"/>
      <c r="X117" s="398"/>
      <c r="Y117" s="410"/>
      <c r="Z117" s="397"/>
      <c r="AA117" s="398"/>
      <c r="AB117" s="240"/>
      <c r="AC117" s="237"/>
      <c r="AD117" s="238"/>
      <c r="AE117" s="240"/>
      <c r="AF117" s="237"/>
      <c r="AG117" s="238"/>
      <c r="AH117" s="902"/>
      <c r="AI117" s="242"/>
      <c r="AJ117" s="948"/>
      <c r="AK117" s="757"/>
      <c r="AL117" s="757"/>
      <c r="AM117" s="243"/>
      <c r="AN117" s="243"/>
      <c r="AO117" s="243"/>
      <c r="AP117" s="243"/>
      <c r="AQ117" s="243"/>
      <c r="AR117" s="243"/>
      <c r="AS117" s="243"/>
      <c r="AT117" s="243"/>
      <c r="AU117" s="243"/>
      <c r="AV117" s="243"/>
      <c r="AW117" s="243"/>
      <c r="AX117" s="243"/>
      <c r="AY117" s="243"/>
      <c r="AZ117" s="243"/>
      <c r="BA117" s="243"/>
      <c r="BB117" s="243"/>
      <c r="BC117" s="243"/>
      <c r="BD117" s="243"/>
      <c r="BE117" s="243"/>
    </row>
    <row r="118" spans="1:57" s="354" customFormat="1" ht="12.75" customHeight="1">
      <c r="A118" s="383">
        <v>39</v>
      </c>
      <c r="B118" s="420">
        <v>103</v>
      </c>
      <c r="C118" s="385" t="s">
        <v>323</v>
      </c>
      <c r="D118" s="404">
        <v>0.0434375</v>
      </c>
      <c r="E118" s="405"/>
      <c r="F118" s="405"/>
      <c r="G118" s="406">
        <v>5</v>
      </c>
      <c r="H118" s="407">
        <v>0.008687499999999999</v>
      </c>
      <c r="I118" s="408"/>
      <c r="J118" s="391">
        <v>27</v>
      </c>
      <c r="K118" s="392"/>
      <c r="L118" s="392"/>
      <c r="M118" s="393"/>
      <c r="N118" s="409" t="s">
        <v>75</v>
      </c>
      <c r="O118" s="385" t="s">
        <v>16</v>
      </c>
      <c r="P118" s="385">
        <v>2004</v>
      </c>
      <c r="Q118" s="385" t="s">
        <v>17</v>
      </c>
      <c r="R118" s="395" t="s">
        <v>228</v>
      </c>
      <c r="S118" s="414"/>
      <c r="T118" s="397"/>
      <c r="U118" s="398"/>
      <c r="V118" s="410">
        <v>0.0434375</v>
      </c>
      <c r="W118" s="397">
        <v>5</v>
      </c>
      <c r="X118" s="398">
        <v>0.008687499999999999</v>
      </c>
      <c r="Y118" s="240"/>
      <c r="Z118" s="237"/>
      <c r="AA118" s="238"/>
      <c r="AB118" s="240"/>
      <c r="AC118" s="237"/>
      <c r="AD118" s="238"/>
      <c r="AE118" s="240"/>
      <c r="AF118" s="237"/>
      <c r="AG118" s="238"/>
      <c r="AH118" s="902"/>
      <c r="AI118" s="242"/>
      <c r="AJ118" s="948"/>
      <c r="AK118" s="757"/>
      <c r="AL118" s="757"/>
      <c r="AM118" s="243"/>
      <c r="AN118" s="243"/>
      <c r="AO118" s="243"/>
      <c r="AP118" s="243"/>
      <c r="AQ118" s="243"/>
      <c r="AR118" s="243"/>
      <c r="AS118" s="243"/>
      <c r="AT118" s="243"/>
      <c r="AU118" s="243"/>
      <c r="AV118" s="243"/>
      <c r="AW118" s="243"/>
      <c r="AX118" s="243"/>
      <c r="AY118" s="243"/>
      <c r="AZ118" s="243"/>
      <c r="BA118" s="243"/>
      <c r="BB118" s="243"/>
      <c r="BC118" s="243"/>
      <c r="BD118" s="243"/>
      <c r="BE118" s="243"/>
    </row>
    <row r="119" spans="1:57" s="354" customFormat="1" ht="12.75" customHeight="1">
      <c r="A119" s="383">
        <v>40</v>
      </c>
      <c r="B119" s="420"/>
      <c r="C119" s="385"/>
      <c r="D119" s="404">
        <v>0</v>
      </c>
      <c r="E119" s="405"/>
      <c r="F119" s="405"/>
      <c r="G119" s="406">
        <v>0</v>
      </c>
      <c r="H119" s="407" t="e">
        <v>#DIV/0!</v>
      </c>
      <c r="I119" s="408"/>
      <c r="J119" s="391"/>
      <c r="K119" s="392"/>
      <c r="L119" s="392"/>
      <c r="M119" s="393"/>
      <c r="N119" s="409"/>
      <c r="O119" s="385"/>
      <c r="P119" s="385"/>
      <c r="Q119" s="385"/>
      <c r="R119" s="395"/>
      <c r="S119" s="414"/>
      <c r="T119" s="397"/>
      <c r="U119" s="398"/>
      <c r="V119" s="410"/>
      <c r="W119" s="397"/>
      <c r="X119" s="398"/>
      <c r="Y119" s="240"/>
      <c r="Z119" s="237"/>
      <c r="AA119" s="238"/>
      <c r="AB119" s="240"/>
      <c r="AC119" s="237"/>
      <c r="AD119" s="238"/>
      <c r="AE119" s="240"/>
      <c r="AF119" s="237"/>
      <c r="AG119" s="238"/>
      <c r="AH119" s="902"/>
      <c r="AI119" s="242"/>
      <c r="AJ119" s="948"/>
      <c r="AK119" s="757"/>
      <c r="AL119" s="757"/>
      <c r="AM119" s="243"/>
      <c r="AN119" s="243"/>
      <c r="AO119" s="243"/>
      <c r="AP119" s="243"/>
      <c r="AQ119" s="243"/>
      <c r="AR119" s="243"/>
      <c r="AS119" s="243"/>
      <c r="AT119" s="243"/>
      <c r="AU119" s="243"/>
      <c r="AV119" s="243"/>
      <c r="AW119" s="243"/>
      <c r="AX119" s="243"/>
      <c r="AY119" s="243"/>
      <c r="AZ119" s="243"/>
      <c r="BA119" s="243"/>
      <c r="BB119" s="243"/>
      <c r="BC119" s="243"/>
      <c r="BD119" s="243"/>
      <c r="BE119" s="243"/>
    </row>
    <row r="120" spans="1:57" s="354" customFormat="1" ht="12.75" customHeight="1">
      <c r="A120" s="383">
        <v>41</v>
      </c>
      <c r="B120" s="420"/>
      <c r="C120" s="385"/>
      <c r="D120" s="404">
        <v>0</v>
      </c>
      <c r="E120" s="405"/>
      <c r="F120" s="405"/>
      <c r="G120" s="406">
        <v>0</v>
      </c>
      <c r="H120" s="407" t="e">
        <v>#DIV/0!</v>
      </c>
      <c r="I120" s="408"/>
      <c r="J120" s="391"/>
      <c r="K120" s="392"/>
      <c r="L120" s="392"/>
      <c r="M120" s="393"/>
      <c r="N120" s="409"/>
      <c r="O120" s="385"/>
      <c r="P120" s="385"/>
      <c r="Q120" s="385"/>
      <c r="R120" s="395"/>
      <c r="S120" s="414"/>
      <c r="T120" s="397"/>
      <c r="U120" s="398"/>
      <c r="V120" s="410"/>
      <c r="W120" s="397"/>
      <c r="X120" s="398"/>
      <c r="Y120" s="240"/>
      <c r="Z120" s="237"/>
      <c r="AA120" s="238"/>
      <c r="AB120" s="240"/>
      <c r="AC120" s="237"/>
      <c r="AD120" s="238"/>
      <c r="AE120" s="240"/>
      <c r="AF120" s="237"/>
      <c r="AG120" s="238"/>
      <c r="AH120" s="902"/>
      <c r="AI120" s="242"/>
      <c r="AJ120" s="948"/>
      <c r="AK120" s="757"/>
      <c r="AL120" s="757"/>
      <c r="AM120" s="243"/>
      <c r="AN120" s="243"/>
      <c r="AO120" s="243"/>
      <c r="AP120" s="243"/>
      <c r="AQ120" s="243"/>
      <c r="AR120" s="243"/>
      <c r="AS120" s="243"/>
      <c r="AT120" s="243"/>
      <c r="AU120" s="243"/>
      <c r="AV120" s="243"/>
      <c r="AW120" s="243"/>
      <c r="AX120" s="243"/>
      <c r="AY120" s="243"/>
      <c r="AZ120" s="243"/>
      <c r="BA120" s="243"/>
      <c r="BB120" s="243"/>
      <c r="BC120" s="243"/>
      <c r="BD120" s="243"/>
      <c r="BE120" s="243"/>
    </row>
    <row r="121" spans="1:57" s="354" customFormat="1" ht="12.75" customHeight="1">
      <c r="A121" s="383">
        <v>42</v>
      </c>
      <c r="B121" s="420"/>
      <c r="C121" s="385"/>
      <c r="D121" s="404">
        <v>0</v>
      </c>
      <c r="E121" s="405"/>
      <c r="F121" s="405"/>
      <c r="G121" s="406">
        <v>0</v>
      </c>
      <c r="H121" s="407" t="e">
        <v>#DIV/0!</v>
      </c>
      <c r="I121" s="408"/>
      <c r="J121" s="391"/>
      <c r="K121" s="392"/>
      <c r="L121" s="392"/>
      <c r="M121" s="393"/>
      <c r="N121" s="409"/>
      <c r="O121" s="385"/>
      <c r="P121" s="385"/>
      <c r="Q121" s="385"/>
      <c r="R121" s="395"/>
      <c r="S121" s="414"/>
      <c r="T121" s="397"/>
      <c r="U121" s="398"/>
      <c r="V121" s="410"/>
      <c r="W121" s="397"/>
      <c r="X121" s="398"/>
      <c r="Y121" s="240"/>
      <c r="Z121" s="237"/>
      <c r="AA121" s="238"/>
      <c r="AB121" s="240"/>
      <c r="AC121" s="237"/>
      <c r="AD121" s="238"/>
      <c r="AE121" s="240"/>
      <c r="AF121" s="237"/>
      <c r="AG121" s="238"/>
      <c r="AH121" s="902"/>
      <c r="AI121" s="242"/>
      <c r="AJ121" s="948"/>
      <c r="AK121" s="757"/>
      <c r="AL121" s="757"/>
      <c r="AM121" s="243"/>
      <c r="AN121" s="243"/>
      <c r="AO121" s="243"/>
      <c r="AP121" s="243"/>
      <c r="AQ121" s="243"/>
      <c r="AR121" s="243"/>
      <c r="AS121" s="243"/>
      <c r="AT121" s="243"/>
      <c r="AU121" s="243"/>
      <c r="AV121" s="243"/>
      <c r="AW121" s="243"/>
      <c r="AX121" s="243"/>
      <c r="AY121" s="243"/>
      <c r="AZ121" s="243"/>
      <c r="BA121" s="243"/>
      <c r="BB121" s="243"/>
      <c r="BC121" s="243"/>
      <c r="BD121" s="243"/>
      <c r="BE121" s="243"/>
    </row>
    <row r="122" spans="1:57" s="354" customFormat="1" ht="12.75" customHeight="1">
      <c r="A122" s="383">
        <v>43</v>
      </c>
      <c r="B122" s="420"/>
      <c r="C122" s="385"/>
      <c r="D122" s="404">
        <v>0</v>
      </c>
      <c r="E122" s="405"/>
      <c r="F122" s="405"/>
      <c r="G122" s="406">
        <v>0</v>
      </c>
      <c r="H122" s="407" t="e">
        <v>#DIV/0!</v>
      </c>
      <c r="I122" s="408"/>
      <c r="J122" s="391"/>
      <c r="K122" s="392"/>
      <c r="L122" s="392"/>
      <c r="M122" s="393"/>
      <c r="N122" s="409"/>
      <c r="O122" s="385"/>
      <c r="P122" s="385"/>
      <c r="Q122" s="385"/>
      <c r="R122" s="395"/>
      <c r="S122" s="414"/>
      <c r="T122" s="397"/>
      <c r="U122" s="398"/>
      <c r="V122" s="410"/>
      <c r="W122" s="397"/>
      <c r="X122" s="398"/>
      <c r="Y122" s="240"/>
      <c r="Z122" s="237"/>
      <c r="AA122" s="238"/>
      <c r="AB122" s="240"/>
      <c r="AC122" s="237"/>
      <c r="AD122" s="238"/>
      <c r="AE122" s="240"/>
      <c r="AF122" s="237"/>
      <c r="AG122" s="238"/>
      <c r="AH122" s="902"/>
      <c r="AI122" s="242"/>
      <c r="AJ122" s="948"/>
      <c r="AK122" s="757"/>
      <c r="AL122" s="757"/>
      <c r="AM122" s="243"/>
      <c r="AN122" s="243"/>
      <c r="AO122" s="243"/>
      <c r="AP122" s="243"/>
      <c r="AQ122" s="243"/>
      <c r="AR122" s="243"/>
      <c r="AS122" s="243"/>
      <c r="AT122" s="243"/>
      <c r="AU122" s="243"/>
      <c r="AV122" s="243"/>
      <c r="AW122" s="243"/>
      <c r="AX122" s="243"/>
      <c r="AY122" s="243"/>
      <c r="AZ122" s="243"/>
      <c r="BA122" s="243"/>
      <c r="BB122" s="243"/>
      <c r="BC122" s="243"/>
      <c r="BD122" s="243"/>
      <c r="BE122" s="243"/>
    </row>
    <row r="123" spans="1:57" s="354" customFormat="1" ht="12.75" customHeight="1">
      <c r="A123" s="383">
        <v>44</v>
      </c>
      <c r="B123" s="420"/>
      <c r="C123" s="385"/>
      <c r="D123" s="404">
        <v>0</v>
      </c>
      <c r="E123" s="405"/>
      <c r="F123" s="405"/>
      <c r="G123" s="406">
        <v>0</v>
      </c>
      <c r="H123" s="407" t="e">
        <v>#DIV/0!</v>
      </c>
      <c r="I123" s="408"/>
      <c r="J123" s="391"/>
      <c r="K123" s="392"/>
      <c r="L123" s="392"/>
      <c r="M123" s="393"/>
      <c r="N123" s="409"/>
      <c r="O123" s="385"/>
      <c r="P123" s="385"/>
      <c r="Q123" s="385"/>
      <c r="R123" s="395"/>
      <c r="S123" s="414"/>
      <c r="T123" s="397"/>
      <c r="U123" s="398"/>
      <c r="V123" s="410"/>
      <c r="W123" s="397"/>
      <c r="X123" s="398"/>
      <c r="Y123" s="240"/>
      <c r="Z123" s="237"/>
      <c r="AA123" s="238"/>
      <c r="AB123" s="240"/>
      <c r="AC123" s="237"/>
      <c r="AD123" s="238"/>
      <c r="AE123" s="240"/>
      <c r="AF123" s="237"/>
      <c r="AG123" s="238"/>
      <c r="AH123" s="902"/>
      <c r="AI123" s="242"/>
      <c r="AJ123" s="948"/>
      <c r="AK123" s="757"/>
      <c r="AL123" s="757"/>
      <c r="AM123" s="243"/>
      <c r="AN123" s="243"/>
      <c r="AO123" s="243"/>
      <c r="AP123" s="243"/>
      <c r="AQ123" s="243"/>
      <c r="AR123" s="243"/>
      <c r="AS123" s="243"/>
      <c r="AT123" s="243"/>
      <c r="AU123" s="243"/>
      <c r="AV123" s="243"/>
      <c r="AW123" s="243"/>
      <c r="AX123" s="243"/>
      <c r="AY123" s="243"/>
      <c r="AZ123" s="243"/>
      <c r="BA123" s="243"/>
      <c r="BB123" s="243"/>
      <c r="BC123" s="243"/>
      <c r="BD123" s="243"/>
      <c r="BE123" s="243"/>
    </row>
    <row r="124" spans="1:57" s="354" customFormat="1" ht="12.75" customHeight="1">
      <c r="A124" s="383">
        <v>45</v>
      </c>
      <c r="B124" s="420"/>
      <c r="C124" s="385"/>
      <c r="D124" s="404">
        <v>0</v>
      </c>
      <c r="E124" s="405"/>
      <c r="F124" s="405"/>
      <c r="G124" s="406">
        <v>0</v>
      </c>
      <c r="H124" s="407" t="e">
        <v>#DIV/0!</v>
      </c>
      <c r="I124" s="408"/>
      <c r="J124" s="391"/>
      <c r="K124" s="392"/>
      <c r="L124" s="392"/>
      <c r="M124" s="393"/>
      <c r="N124" s="409"/>
      <c r="O124" s="385"/>
      <c r="P124" s="385"/>
      <c r="Q124" s="385"/>
      <c r="R124" s="395"/>
      <c r="S124" s="414"/>
      <c r="T124" s="397"/>
      <c r="U124" s="398"/>
      <c r="V124" s="410"/>
      <c r="W124" s="397"/>
      <c r="X124" s="398"/>
      <c r="Y124" s="240"/>
      <c r="Z124" s="237"/>
      <c r="AA124" s="238"/>
      <c r="AB124" s="240"/>
      <c r="AC124" s="237"/>
      <c r="AD124" s="238"/>
      <c r="AE124" s="240"/>
      <c r="AF124" s="237"/>
      <c r="AG124" s="238"/>
      <c r="AH124" s="902"/>
      <c r="AI124" s="242"/>
      <c r="AJ124" s="948"/>
      <c r="AK124" s="757"/>
      <c r="AL124" s="757"/>
      <c r="AM124" s="243"/>
      <c r="AN124" s="243"/>
      <c r="AO124" s="243"/>
      <c r="AP124" s="243"/>
      <c r="AQ124" s="243"/>
      <c r="AR124" s="243"/>
      <c r="AS124" s="243"/>
      <c r="AT124" s="243"/>
      <c r="AU124" s="243"/>
      <c r="AV124" s="243"/>
      <c r="AW124" s="243"/>
      <c r="AX124" s="243"/>
      <c r="AY124" s="243"/>
      <c r="AZ124" s="243"/>
      <c r="BA124" s="243"/>
      <c r="BB124" s="243"/>
      <c r="BC124" s="243"/>
      <c r="BD124" s="243"/>
      <c r="BE124" s="243"/>
    </row>
    <row r="125" spans="1:57" s="354" customFormat="1" ht="12.75" customHeight="1">
      <c r="A125" s="383">
        <v>46</v>
      </c>
      <c r="B125" s="420"/>
      <c r="C125" s="385"/>
      <c r="D125" s="404">
        <v>0</v>
      </c>
      <c r="E125" s="405"/>
      <c r="F125" s="405"/>
      <c r="G125" s="406">
        <v>0</v>
      </c>
      <c r="H125" s="407" t="e">
        <v>#DIV/0!</v>
      </c>
      <c r="I125" s="408"/>
      <c r="J125" s="391"/>
      <c r="K125" s="392"/>
      <c r="L125" s="392"/>
      <c r="M125" s="393"/>
      <c r="N125" s="409"/>
      <c r="O125" s="385"/>
      <c r="P125" s="385"/>
      <c r="Q125" s="385"/>
      <c r="R125" s="395"/>
      <c r="S125" s="414"/>
      <c r="T125" s="397"/>
      <c r="U125" s="398"/>
      <c r="V125" s="410"/>
      <c r="W125" s="397"/>
      <c r="X125" s="398"/>
      <c r="Y125" s="240"/>
      <c r="Z125" s="237"/>
      <c r="AA125" s="238"/>
      <c r="AB125" s="240"/>
      <c r="AC125" s="237"/>
      <c r="AD125" s="238"/>
      <c r="AE125" s="240"/>
      <c r="AF125" s="237"/>
      <c r="AG125" s="238"/>
      <c r="AH125" s="902"/>
      <c r="AI125" s="242"/>
      <c r="AJ125" s="948"/>
      <c r="AK125" s="757"/>
      <c r="AL125" s="757"/>
      <c r="AM125" s="243"/>
      <c r="AN125" s="243"/>
      <c r="AO125" s="243"/>
      <c r="AP125" s="243"/>
      <c r="AQ125" s="243"/>
      <c r="AR125" s="243"/>
      <c r="AS125" s="243"/>
      <c r="AT125" s="243"/>
      <c r="AU125" s="243"/>
      <c r="AV125" s="243"/>
      <c r="AW125" s="243"/>
      <c r="AX125" s="243"/>
      <c r="AY125" s="243"/>
      <c r="AZ125" s="243"/>
      <c r="BA125" s="243"/>
      <c r="BB125" s="243"/>
      <c r="BC125" s="243"/>
      <c r="BD125" s="243"/>
      <c r="BE125" s="243"/>
    </row>
    <row r="126" spans="1:57" s="354" customFormat="1" ht="12.75" customHeight="1">
      <c r="A126" s="383">
        <v>47</v>
      </c>
      <c r="B126" s="420"/>
      <c r="C126" s="385"/>
      <c r="D126" s="404">
        <v>0</v>
      </c>
      <c r="E126" s="405"/>
      <c r="F126" s="405"/>
      <c r="G126" s="406">
        <v>0</v>
      </c>
      <c r="H126" s="407" t="e">
        <v>#DIV/0!</v>
      </c>
      <c r="I126" s="408"/>
      <c r="J126" s="391"/>
      <c r="K126" s="392"/>
      <c r="L126" s="392"/>
      <c r="M126" s="393"/>
      <c r="N126" s="409"/>
      <c r="O126" s="385"/>
      <c r="P126" s="385"/>
      <c r="Q126" s="385"/>
      <c r="R126" s="395"/>
      <c r="S126" s="414"/>
      <c r="T126" s="397"/>
      <c r="U126" s="398"/>
      <c r="V126" s="410"/>
      <c r="W126" s="397"/>
      <c r="X126" s="398"/>
      <c r="Y126" s="240"/>
      <c r="Z126" s="237"/>
      <c r="AA126" s="238"/>
      <c r="AB126" s="240"/>
      <c r="AC126" s="237"/>
      <c r="AD126" s="238"/>
      <c r="AE126" s="240"/>
      <c r="AF126" s="237"/>
      <c r="AG126" s="238"/>
      <c r="AH126" s="902"/>
      <c r="AI126" s="242"/>
      <c r="AJ126" s="948"/>
      <c r="AK126" s="757"/>
      <c r="AL126" s="757"/>
      <c r="AM126" s="243"/>
      <c r="AN126" s="243"/>
      <c r="AO126" s="243"/>
      <c r="AP126" s="243"/>
      <c r="AQ126" s="243"/>
      <c r="AR126" s="243"/>
      <c r="AS126" s="243"/>
      <c r="AT126" s="243"/>
      <c r="AU126" s="243"/>
      <c r="AV126" s="243"/>
      <c r="AW126" s="243"/>
      <c r="AX126" s="243"/>
      <c r="AY126" s="243"/>
      <c r="AZ126" s="243"/>
      <c r="BA126" s="243"/>
      <c r="BB126" s="243"/>
      <c r="BC126" s="243"/>
      <c r="BD126" s="243"/>
      <c r="BE126" s="243"/>
    </row>
    <row r="127" spans="1:57" s="354" customFormat="1" ht="12.75" customHeight="1">
      <c r="A127" s="383">
        <v>48</v>
      </c>
      <c r="B127" s="420"/>
      <c r="C127" s="385"/>
      <c r="D127" s="404">
        <v>0</v>
      </c>
      <c r="E127" s="405"/>
      <c r="F127" s="405"/>
      <c r="G127" s="406">
        <v>0</v>
      </c>
      <c r="H127" s="407" t="e">
        <v>#DIV/0!</v>
      </c>
      <c r="I127" s="408"/>
      <c r="J127" s="391"/>
      <c r="K127" s="392"/>
      <c r="L127" s="392"/>
      <c r="M127" s="393"/>
      <c r="N127" s="409"/>
      <c r="O127" s="385"/>
      <c r="P127" s="385"/>
      <c r="Q127" s="385"/>
      <c r="R127" s="395"/>
      <c r="S127" s="414"/>
      <c r="T127" s="397"/>
      <c r="U127" s="398"/>
      <c r="V127" s="410"/>
      <c r="W127" s="397"/>
      <c r="X127" s="398"/>
      <c r="Y127" s="240"/>
      <c r="Z127" s="237"/>
      <c r="AA127" s="238"/>
      <c r="AB127" s="240"/>
      <c r="AC127" s="237"/>
      <c r="AD127" s="238"/>
      <c r="AE127" s="240"/>
      <c r="AF127" s="237"/>
      <c r="AG127" s="238"/>
      <c r="AH127" s="902"/>
      <c r="AI127" s="242"/>
      <c r="AJ127" s="948"/>
      <c r="AK127" s="757"/>
      <c r="AL127" s="757"/>
      <c r="AM127" s="243"/>
      <c r="AN127" s="243"/>
      <c r="AO127" s="243"/>
      <c r="AP127" s="243"/>
      <c r="AQ127" s="243"/>
      <c r="AR127" s="243"/>
      <c r="AS127" s="243"/>
      <c r="AT127" s="243"/>
      <c r="AU127" s="243"/>
      <c r="AV127" s="243"/>
      <c r="AW127" s="243"/>
      <c r="AX127" s="243"/>
      <c r="AY127" s="243"/>
      <c r="AZ127" s="243"/>
      <c r="BA127" s="243"/>
      <c r="BB127" s="243"/>
      <c r="BC127" s="243"/>
      <c r="BD127" s="243"/>
      <c r="BE127" s="243"/>
    </row>
    <row r="128" spans="1:57" s="411" customFormat="1" ht="12.75" customHeight="1">
      <c r="A128" s="383">
        <v>49</v>
      </c>
      <c r="B128" s="420"/>
      <c r="C128" s="385"/>
      <c r="D128" s="404">
        <v>0</v>
      </c>
      <c r="E128" s="405" t="s">
        <v>445</v>
      </c>
      <c r="F128" s="405"/>
      <c r="G128" s="406">
        <v>0</v>
      </c>
      <c r="H128" s="407" t="e">
        <v>#DIV/0!</v>
      </c>
      <c r="I128" s="408"/>
      <c r="J128" s="391"/>
      <c r="K128" s="392"/>
      <c r="L128" s="392"/>
      <c r="M128" s="393"/>
      <c r="N128" s="409" t="s">
        <v>75</v>
      </c>
      <c r="O128" s="385"/>
      <c r="P128" s="385"/>
      <c r="Q128" s="385"/>
      <c r="R128" s="395"/>
      <c r="S128" s="414"/>
      <c r="T128" s="397"/>
      <c r="U128" s="398"/>
      <c r="V128" s="410"/>
      <c r="W128" s="397"/>
      <c r="X128" s="398"/>
      <c r="Y128" s="410"/>
      <c r="Z128" s="397"/>
      <c r="AA128" s="398"/>
      <c r="AB128" s="410"/>
      <c r="AC128" s="397"/>
      <c r="AD128" s="398"/>
      <c r="AE128" s="410"/>
      <c r="AF128" s="397"/>
      <c r="AG128" s="398"/>
      <c r="AH128" s="828"/>
      <c r="AI128" s="400"/>
      <c r="AJ128" s="955"/>
      <c r="AK128" s="825"/>
      <c r="AL128" s="825"/>
      <c r="AM128" s="401"/>
      <c r="AN128" s="401"/>
      <c r="AO128" s="401"/>
      <c r="AP128" s="401"/>
      <c r="AQ128" s="401"/>
      <c r="AR128" s="401"/>
      <c r="AS128" s="401"/>
      <c r="AT128" s="401"/>
      <c r="AU128" s="401"/>
      <c r="AV128" s="401"/>
      <c r="AW128" s="401"/>
      <c r="AX128" s="401"/>
      <c r="AY128" s="401"/>
      <c r="AZ128" s="401"/>
      <c r="BA128" s="401"/>
      <c r="BB128" s="401"/>
      <c r="BC128" s="401"/>
      <c r="BD128" s="401"/>
      <c r="BE128" s="401"/>
    </row>
    <row r="129" spans="1:57" s="442" customFormat="1" ht="12.75" customHeight="1" thickBot="1">
      <c r="A129" s="425">
        <v>50</v>
      </c>
      <c r="B129" s="426"/>
      <c r="C129" s="427"/>
      <c r="D129" s="428">
        <v>0</v>
      </c>
      <c r="E129" s="429"/>
      <c r="F129" s="429"/>
      <c r="G129" s="430">
        <v>0</v>
      </c>
      <c r="H129" s="431" t="e">
        <v>#DIV/0!</v>
      </c>
      <c r="I129" s="432"/>
      <c r="J129" s="433"/>
      <c r="K129" s="434"/>
      <c r="L129" s="434"/>
      <c r="M129" s="435"/>
      <c r="N129" s="427"/>
      <c r="O129" s="427"/>
      <c r="P129" s="427"/>
      <c r="Q129" s="427"/>
      <c r="R129" s="436"/>
      <c r="S129" s="437"/>
      <c r="T129" s="438"/>
      <c r="U129" s="439"/>
      <c r="V129" s="440"/>
      <c r="W129" s="438"/>
      <c r="X129" s="439"/>
      <c r="Y129" s="440"/>
      <c r="Z129" s="438"/>
      <c r="AA129" s="439"/>
      <c r="AB129" s="440"/>
      <c r="AC129" s="438"/>
      <c r="AD129" s="439"/>
      <c r="AE129" s="440"/>
      <c r="AF129" s="438"/>
      <c r="AG129" s="439"/>
      <c r="AH129" s="903"/>
      <c r="AI129" s="441"/>
      <c r="AJ129" s="958"/>
      <c r="AK129" s="825"/>
      <c r="AL129" s="825"/>
      <c r="AM129" s="401"/>
      <c r="AN129" s="401"/>
      <c r="AO129" s="401"/>
      <c r="AP129" s="401"/>
      <c r="AQ129" s="401"/>
      <c r="AR129" s="401"/>
      <c r="AS129" s="401"/>
      <c r="AT129" s="401"/>
      <c r="AU129" s="401"/>
      <c r="AV129" s="401"/>
      <c r="AW129" s="401"/>
      <c r="AX129" s="401"/>
      <c r="AY129" s="401"/>
      <c r="AZ129" s="401"/>
      <c r="BA129" s="401"/>
      <c r="BB129" s="401"/>
      <c r="BC129" s="401"/>
      <c r="BD129" s="401"/>
      <c r="BE129" s="401"/>
    </row>
    <row r="130" spans="1:60" ht="33.75" customHeight="1" thickBot="1" thickTop="1">
      <c r="A130" s="164" t="s">
        <v>50</v>
      </c>
      <c r="B130" s="165" t="s">
        <v>349</v>
      </c>
      <c r="C130" s="166" t="s">
        <v>2</v>
      </c>
      <c r="D130" s="167" t="s">
        <v>11</v>
      </c>
      <c r="E130" s="168" t="s">
        <v>350</v>
      </c>
      <c r="F130" s="169" t="s">
        <v>351</v>
      </c>
      <c r="G130" s="151" t="s">
        <v>352</v>
      </c>
      <c r="H130" s="170" t="s">
        <v>353</v>
      </c>
      <c r="I130" s="171" t="s">
        <v>354</v>
      </c>
      <c r="J130" s="172" t="s">
        <v>355</v>
      </c>
      <c r="K130" s="172" t="s">
        <v>356</v>
      </c>
      <c r="L130" s="172" t="s">
        <v>357</v>
      </c>
      <c r="M130" s="173" t="s">
        <v>358</v>
      </c>
      <c r="N130" s="174" t="s">
        <v>359</v>
      </c>
      <c r="O130" s="175" t="s">
        <v>6</v>
      </c>
      <c r="P130" s="172" t="s">
        <v>7</v>
      </c>
      <c r="Q130" s="176" t="s">
        <v>8</v>
      </c>
      <c r="R130" s="177" t="s">
        <v>360</v>
      </c>
      <c r="S130" s="178" t="s">
        <v>361</v>
      </c>
      <c r="T130" s="155" t="s">
        <v>499</v>
      </c>
      <c r="U130" s="179" t="s">
        <v>353</v>
      </c>
      <c r="V130" s="178" t="s">
        <v>361</v>
      </c>
      <c r="W130" s="155" t="s">
        <v>499</v>
      </c>
      <c r="X130" s="179" t="s">
        <v>353</v>
      </c>
      <c r="Y130" s="822" t="s">
        <v>361</v>
      </c>
      <c r="Z130" s="155" t="s">
        <v>499</v>
      </c>
      <c r="AA130" s="179" t="s">
        <v>353</v>
      </c>
      <c r="AB130" s="180" t="s">
        <v>361</v>
      </c>
      <c r="AC130" s="155" t="s">
        <v>499</v>
      </c>
      <c r="AD130" s="182" t="s">
        <v>353</v>
      </c>
      <c r="AE130" s="180" t="s">
        <v>361</v>
      </c>
      <c r="AF130" s="155" t="s">
        <v>499</v>
      </c>
      <c r="AG130" s="182" t="s">
        <v>353</v>
      </c>
      <c r="AH130" s="183" t="s">
        <v>361</v>
      </c>
      <c r="AI130" s="184" t="s">
        <v>499</v>
      </c>
      <c r="AJ130" s="945" t="s">
        <v>353</v>
      </c>
      <c r="BF130" s="147"/>
      <c r="BG130" s="147"/>
      <c r="BH130" s="147"/>
    </row>
    <row r="131" spans="1:38" s="459" customFormat="1" ht="12" customHeight="1">
      <c r="A131" s="443">
        <v>1</v>
      </c>
      <c r="B131" s="93">
        <v>2</v>
      </c>
      <c r="C131" s="444" t="s">
        <v>326</v>
      </c>
      <c r="D131" s="445">
        <v>0.017060185185185185</v>
      </c>
      <c r="E131" s="446">
        <v>2.314814814814714E-05</v>
      </c>
      <c r="F131" s="446">
        <v>0</v>
      </c>
      <c r="G131" s="447">
        <v>6</v>
      </c>
      <c r="H131" s="448">
        <v>0.002843364197530864</v>
      </c>
      <c r="I131" s="449">
        <v>1</v>
      </c>
      <c r="J131" s="450">
        <v>3</v>
      </c>
      <c r="K131" s="451">
        <v>1</v>
      </c>
      <c r="L131" s="451"/>
      <c r="M131" s="452"/>
      <c r="N131" s="444" t="s">
        <v>88</v>
      </c>
      <c r="O131" s="444" t="s">
        <v>16</v>
      </c>
      <c r="P131" s="444">
        <v>2003</v>
      </c>
      <c r="Q131" s="444" t="s">
        <v>206</v>
      </c>
      <c r="R131" s="453" t="s">
        <v>111</v>
      </c>
      <c r="S131" s="454">
        <v>0.005810185185185184</v>
      </c>
      <c r="T131" s="455">
        <v>2</v>
      </c>
      <c r="U131" s="456">
        <v>0.002905092592592592</v>
      </c>
      <c r="V131" s="454">
        <v>0.005868055555555554</v>
      </c>
      <c r="W131" s="455">
        <v>2</v>
      </c>
      <c r="X131" s="456">
        <v>0.002934027777777777</v>
      </c>
      <c r="Y131" s="904">
        <v>0.005381944444444445</v>
      </c>
      <c r="Z131" s="455">
        <v>2</v>
      </c>
      <c r="AA131" s="456">
        <v>0.0026909722222222226</v>
      </c>
      <c r="AB131" s="454"/>
      <c r="AC131" s="457"/>
      <c r="AD131" s="456" t="e">
        <v>#DIV/0!</v>
      </c>
      <c r="AE131" s="454"/>
      <c r="AF131" s="455"/>
      <c r="AG131" s="456" t="e">
        <v>#DIV/0!</v>
      </c>
      <c r="AH131" s="905"/>
      <c r="AI131" s="458"/>
      <c r="AJ131" s="959"/>
      <c r="AK131" s="906"/>
      <c r="AL131" s="906"/>
    </row>
    <row r="132" spans="1:57" s="476" customFormat="1" ht="12" customHeight="1">
      <c r="A132" s="460">
        <v>2</v>
      </c>
      <c r="B132" s="99">
        <v>81</v>
      </c>
      <c r="C132" s="461" t="s">
        <v>325</v>
      </c>
      <c r="D132" s="462">
        <v>0.017083333333333332</v>
      </c>
      <c r="E132" s="463">
        <v>0.0020254629629629615</v>
      </c>
      <c r="F132" s="464">
        <v>2.314814814814714E-05</v>
      </c>
      <c r="G132" s="465">
        <v>6</v>
      </c>
      <c r="H132" s="466">
        <v>0.002847222222222222</v>
      </c>
      <c r="I132" s="467">
        <v>2</v>
      </c>
      <c r="J132" s="468">
        <v>2</v>
      </c>
      <c r="K132" s="469">
        <v>2</v>
      </c>
      <c r="L132" s="469"/>
      <c r="M132" s="470"/>
      <c r="N132" s="461" t="s">
        <v>88</v>
      </c>
      <c r="O132" s="461" t="s">
        <v>16</v>
      </c>
      <c r="P132" s="461">
        <v>2004</v>
      </c>
      <c r="Q132" s="461" t="s">
        <v>206</v>
      </c>
      <c r="R132" s="471" t="s">
        <v>140</v>
      </c>
      <c r="S132" s="472">
        <v>0.005891203703703702</v>
      </c>
      <c r="T132" s="473">
        <v>2</v>
      </c>
      <c r="U132" s="474">
        <v>0.002945601851851851</v>
      </c>
      <c r="V132" s="472">
        <v>0.005659722222222222</v>
      </c>
      <c r="W132" s="473">
        <v>2</v>
      </c>
      <c r="X132" s="474">
        <v>0.002829861111111111</v>
      </c>
      <c r="Y132" s="907">
        <v>0.005532407407407407</v>
      </c>
      <c r="Z132" s="473">
        <v>2</v>
      </c>
      <c r="AA132" s="474">
        <v>0.0027662037037037034</v>
      </c>
      <c r="AB132" s="472"/>
      <c r="AC132" s="473"/>
      <c r="AD132" s="474" t="e">
        <v>#DIV/0!</v>
      </c>
      <c r="AE132" s="472"/>
      <c r="AF132" s="473"/>
      <c r="AG132" s="474" t="e">
        <v>#DIV/0!</v>
      </c>
      <c r="AH132" s="908"/>
      <c r="AI132" s="475"/>
      <c r="AJ132" s="960"/>
      <c r="AK132" s="906"/>
      <c r="AL132" s="906"/>
      <c r="AM132" s="459"/>
      <c r="AN132" s="459"/>
      <c r="AO132" s="459"/>
      <c r="AP132" s="459"/>
      <c r="AQ132" s="459"/>
      <c r="AR132" s="459"/>
      <c r="AS132" s="459"/>
      <c r="AT132" s="459"/>
      <c r="AU132" s="459"/>
      <c r="AV132" s="459"/>
      <c r="AW132" s="459"/>
      <c r="AX132" s="459"/>
      <c r="AY132" s="459"/>
      <c r="AZ132" s="459"/>
      <c r="BA132" s="459"/>
      <c r="BB132" s="459"/>
      <c r="BC132" s="459"/>
      <c r="BD132" s="459"/>
      <c r="BE132" s="459"/>
    </row>
    <row r="133" spans="1:38" s="459" customFormat="1" ht="12" customHeight="1">
      <c r="A133" s="460">
        <v>3</v>
      </c>
      <c r="B133" s="99">
        <v>82</v>
      </c>
      <c r="C133" s="461" t="s">
        <v>327</v>
      </c>
      <c r="D133" s="462">
        <v>0.019108796296296294</v>
      </c>
      <c r="E133" s="463">
        <v>0.0014236111111111081</v>
      </c>
      <c r="F133" s="464">
        <v>0.0020486111111111087</v>
      </c>
      <c r="G133" s="465">
        <v>6</v>
      </c>
      <c r="H133" s="466">
        <v>0.003184799382716049</v>
      </c>
      <c r="I133" s="467">
        <v>5</v>
      </c>
      <c r="J133" s="468">
        <v>4</v>
      </c>
      <c r="K133" s="469">
        <v>3</v>
      </c>
      <c r="L133" s="469"/>
      <c r="M133" s="470"/>
      <c r="N133" s="461" t="s">
        <v>88</v>
      </c>
      <c r="O133" s="461" t="s">
        <v>16</v>
      </c>
      <c r="P133" s="461">
        <v>2008</v>
      </c>
      <c r="Q133" s="461" t="s">
        <v>206</v>
      </c>
      <c r="R133" s="471" t="s">
        <v>140</v>
      </c>
      <c r="S133" s="472">
        <v>0.006469907407407405</v>
      </c>
      <c r="T133" s="473">
        <v>2</v>
      </c>
      <c r="U133" s="474">
        <v>0.0032349537037037026</v>
      </c>
      <c r="V133" s="472">
        <v>0.0065625</v>
      </c>
      <c r="W133" s="473">
        <v>2</v>
      </c>
      <c r="X133" s="474">
        <v>0.00328125</v>
      </c>
      <c r="Y133" s="472">
        <v>0.006076388888888889</v>
      </c>
      <c r="Z133" s="473">
        <v>2</v>
      </c>
      <c r="AA133" s="474">
        <v>0.0030381944444444445</v>
      </c>
      <c r="AB133" s="472"/>
      <c r="AC133" s="473"/>
      <c r="AD133" s="474" t="e">
        <v>#DIV/0!</v>
      </c>
      <c r="AE133" s="472"/>
      <c r="AF133" s="473"/>
      <c r="AG133" s="474" t="e">
        <v>#DIV/0!</v>
      </c>
      <c r="AH133" s="905"/>
      <c r="AI133" s="477"/>
      <c r="AJ133" s="959"/>
      <c r="AK133" s="906"/>
      <c r="AL133" s="906"/>
    </row>
    <row r="134" spans="1:38" s="459" customFormat="1" ht="12" customHeight="1">
      <c r="A134" s="460">
        <v>4</v>
      </c>
      <c r="B134" s="99">
        <v>95</v>
      </c>
      <c r="C134" s="461" t="s">
        <v>324</v>
      </c>
      <c r="D134" s="462">
        <v>0.020532407407407402</v>
      </c>
      <c r="E134" s="463">
        <v>0.001481481481481483</v>
      </c>
      <c r="F134" s="464">
        <v>0.003472222222222217</v>
      </c>
      <c r="G134" s="465">
        <v>6</v>
      </c>
      <c r="H134" s="466">
        <v>0.003422067901234567</v>
      </c>
      <c r="I134" s="467">
        <v>4</v>
      </c>
      <c r="J134" s="468">
        <v>1</v>
      </c>
      <c r="K134" s="469">
        <v>6</v>
      </c>
      <c r="L134" s="469"/>
      <c r="M134" s="470"/>
      <c r="N134" s="461" t="s">
        <v>88</v>
      </c>
      <c r="O134" s="461" t="s">
        <v>16</v>
      </c>
      <c r="P134" s="461">
        <v>2001</v>
      </c>
      <c r="Q134" s="461" t="s">
        <v>206</v>
      </c>
      <c r="R134" s="471" t="s">
        <v>228</v>
      </c>
      <c r="S134" s="472">
        <v>0.00640046296296296</v>
      </c>
      <c r="T134" s="473">
        <v>2</v>
      </c>
      <c r="U134" s="474">
        <v>0.00320023148148148</v>
      </c>
      <c r="V134" s="472">
        <v>0.005648148148148148</v>
      </c>
      <c r="W134" s="473">
        <v>2</v>
      </c>
      <c r="X134" s="474">
        <v>0.002824074074074074</v>
      </c>
      <c r="Y134" s="472">
        <v>0.008483796296296297</v>
      </c>
      <c r="Z134" s="473">
        <v>2</v>
      </c>
      <c r="AA134" s="474">
        <v>0.004241898148148148</v>
      </c>
      <c r="AB134" s="472"/>
      <c r="AC134" s="473"/>
      <c r="AD134" s="474" t="e">
        <v>#DIV/0!</v>
      </c>
      <c r="AE134" s="472"/>
      <c r="AF134" s="473"/>
      <c r="AG134" s="474" t="e">
        <v>#DIV/0!</v>
      </c>
      <c r="AH134" s="905"/>
      <c r="AI134" s="477"/>
      <c r="AJ134" s="959"/>
      <c r="AK134" s="906"/>
      <c r="AL134" s="906"/>
    </row>
    <row r="135" spans="1:38" s="459" customFormat="1" ht="12" customHeight="1">
      <c r="A135" s="909">
        <v>5</v>
      </c>
      <c r="B135" s="105">
        <v>114</v>
      </c>
      <c r="C135" s="910" t="s">
        <v>330</v>
      </c>
      <c r="D135" s="483">
        <v>0.022013888888888885</v>
      </c>
      <c r="E135" s="911">
        <v>0.006122685185185186</v>
      </c>
      <c r="F135" s="484">
        <v>0.0049537037037037</v>
      </c>
      <c r="G135" s="486">
        <v>6</v>
      </c>
      <c r="H135" s="912">
        <v>0.003668981481481481</v>
      </c>
      <c r="I135" s="913">
        <v>8</v>
      </c>
      <c r="J135" s="914">
        <v>7</v>
      </c>
      <c r="K135" s="915">
        <v>4</v>
      </c>
      <c r="L135" s="915"/>
      <c r="M135" s="916"/>
      <c r="N135" s="910" t="s">
        <v>88</v>
      </c>
      <c r="O135" s="910" t="s">
        <v>16</v>
      </c>
      <c r="P135" s="910">
        <v>2002</v>
      </c>
      <c r="Q135" s="910" t="s">
        <v>206</v>
      </c>
      <c r="R135" s="917" t="s">
        <v>210</v>
      </c>
      <c r="S135" s="918">
        <v>0.007256944444444443</v>
      </c>
      <c r="T135" s="495">
        <v>2</v>
      </c>
      <c r="U135" s="496">
        <v>0.0036284722222222213</v>
      </c>
      <c r="V135" s="918">
        <v>0.0077083333333333335</v>
      </c>
      <c r="W135" s="495">
        <v>2</v>
      </c>
      <c r="X135" s="496">
        <v>0.0038541666666666668</v>
      </c>
      <c r="Y135" s="918">
        <v>0.0070486111111111105</v>
      </c>
      <c r="Z135" s="495">
        <v>2</v>
      </c>
      <c r="AA135" s="496">
        <v>0.0035243055555555553</v>
      </c>
      <c r="AB135" s="918"/>
      <c r="AC135" s="495"/>
      <c r="AD135" s="496" t="e">
        <v>#DIV/0!</v>
      </c>
      <c r="AE135" s="918"/>
      <c r="AF135" s="495"/>
      <c r="AG135" s="496" t="e">
        <v>#DIV/0!</v>
      </c>
      <c r="AH135" s="905"/>
      <c r="AI135" s="477"/>
      <c r="AJ135" s="959"/>
      <c r="AK135" s="906"/>
      <c r="AL135" s="906"/>
    </row>
    <row r="136" spans="1:39" s="925" customFormat="1" ht="12" customHeight="1" thickBot="1">
      <c r="A136" s="480">
        <v>6</v>
      </c>
      <c r="B136" s="110">
        <v>112</v>
      </c>
      <c r="C136" s="492" t="s">
        <v>332</v>
      </c>
      <c r="D136" s="919">
        <v>0.02813657407407407</v>
      </c>
      <c r="E136" s="920" t="s">
        <v>445</v>
      </c>
      <c r="F136" s="921">
        <v>0.011076388888888886</v>
      </c>
      <c r="G136" s="922">
        <v>6</v>
      </c>
      <c r="H136" s="923">
        <v>0.0046894290123456785</v>
      </c>
      <c r="I136" s="488">
        <v>16</v>
      </c>
      <c r="J136" s="489">
        <v>9</v>
      </c>
      <c r="K136" s="490">
        <v>7</v>
      </c>
      <c r="L136" s="490"/>
      <c r="M136" s="491"/>
      <c r="N136" s="492" t="s">
        <v>88</v>
      </c>
      <c r="O136" s="492" t="s">
        <v>16</v>
      </c>
      <c r="P136" s="492">
        <v>2002</v>
      </c>
      <c r="Q136" s="492" t="s">
        <v>206</v>
      </c>
      <c r="R136" s="493" t="s">
        <v>228</v>
      </c>
      <c r="S136" s="497">
        <v>0.010023148148148147</v>
      </c>
      <c r="T136" s="498">
        <v>2</v>
      </c>
      <c r="U136" s="499">
        <v>0.005011574074074074</v>
      </c>
      <c r="V136" s="497">
        <v>0.009606481481481481</v>
      </c>
      <c r="W136" s="498">
        <v>2</v>
      </c>
      <c r="X136" s="499">
        <v>0.004803240740740741</v>
      </c>
      <c r="Y136" s="497">
        <v>0.008506944444444444</v>
      </c>
      <c r="Z136" s="498">
        <v>2</v>
      </c>
      <c r="AA136" s="499">
        <v>0.004253472222222222</v>
      </c>
      <c r="AB136" s="497"/>
      <c r="AC136" s="498"/>
      <c r="AD136" s="499" t="e">
        <v>#DIV/0!</v>
      </c>
      <c r="AE136" s="497"/>
      <c r="AF136" s="498"/>
      <c r="AG136" s="499" t="e">
        <v>#DIV/0!</v>
      </c>
      <c r="AH136" s="924"/>
      <c r="AI136" s="500"/>
      <c r="AJ136" s="961"/>
      <c r="AK136" s="906"/>
      <c r="AL136" s="906"/>
      <c r="AM136" s="459"/>
    </row>
    <row r="137" spans="1:38" s="459" customFormat="1" ht="12" customHeight="1">
      <c r="A137" s="926">
        <v>7</v>
      </c>
      <c r="B137" s="927">
        <v>97</v>
      </c>
      <c r="C137" s="928" t="s">
        <v>329</v>
      </c>
      <c r="D137" s="929">
        <v>0.014884259259259257</v>
      </c>
      <c r="E137" s="930"/>
      <c r="F137" s="931"/>
      <c r="G137" s="932">
        <v>4</v>
      </c>
      <c r="H137" s="933">
        <v>0.003721064814814814</v>
      </c>
      <c r="I137" s="467">
        <v>7</v>
      </c>
      <c r="J137" s="934">
        <v>6</v>
      </c>
      <c r="K137" s="935"/>
      <c r="L137" s="935"/>
      <c r="M137" s="936"/>
      <c r="N137" s="928" t="s">
        <v>88</v>
      </c>
      <c r="O137" s="928" t="s">
        <v>16</v>
      </c>
      <c r="P137" s="928">
        <v>2002</v>
      </c>
      <c r="Q137" s="928" t="s">
        <v>206</v>
      </c>
      <c r="R137" s="937" t="s">
        <v>228</v>
      </c>
      <c r="S137" s="938">
        <v>0.007210648148148145</v>
      </c>
      <c r="T137" s="939">
        <v>2</v>
      </c>
      <c r="U137" s="940">
        <v>0.0036053240740740724</v>
      </c>
      <c r="V137" s="938">
        <v>0.007673611111111111</v>
      </c>
      <c r="W137" s="939">
        <v>2</v>
      </c>
      <c r="X137" s="940">
        <v>0.0038368055555555555</v>
      </c>
      <c r="Y137" s="938"/>
      <c r="Z137" s="939"/>
      <c r="AA137" s="940"/>
      <c r="AB137" s="938"/>
      <c r="AC137" s="939"/>
      <c r="AD137" s="940" t="e">
        <v>#DIV/0!</v>
      </c>
      <c r="AE137" s="938"/>
      <c r="AF137" s="939"/>
      <c r="AG137" s="940" t="e">
        <v>#DIV/0!</v>
      </c>
      <c r="AH137" s="905"/>
      <c r="AI137" s="477"/>
      <c r="AJ137" s="959"/>
      <c r="AK137" s="906"/>
      <c r="AL137" s="906"/>
    </row>
    <row r="138" spans="1:38" s="459" customFormat="1" ht="12" customHeight="1">
      <c r="A138" s="460">
        <v>8</v>
      </c>
      <c r="B138" s="99">
        <v>100</v>
      </c>
      <c r="C138" s="461" t="s">
        <v>328</v>
      </c>
      <c r="D138" s="462">
        <v>0.01619212962962963</v>
      </c>
      <c r="E138" s="463"/>
      <c r="F138" s="464"/>
      <c r="G138" s="465">
        <v>4</v>
      </c>
      <c r="H138" s="466">
        <v>0.004048032407407407</v>
      </c>
      <c r="I138" s="467">
        <v>15</v>
      </c>
      <c r="J138" s="468">
        <v>5</v>
      </c>
      <c r="K138" s="469"/>
      <c r="L138" s="469"/>
      <c r="M138" s="470"/>
      <c r="N138" s="461" t="s">
        <v>88</v>
      </c>
      <c r="O138" s="461" t="s">
        <v>16</v>
      </c>
      <c r="P138" s="461">
        <v>2002</v>
      </c>
      <c r="Q138" s="461" t="s">
        <v>206</v>
      </c>
      <c r="R138" s="471" t="s">
        <v>228</v>
      </c>
      <c r="S138" s="472">
        <v>0.009537037037037037</v>
      </c>
      <c r="T138" s="473">
        <v>2</v>
      </c>
      <c r="U138" s="474">
        <v>0.004768518518518518</v>
      </c>
      <c r="V138" s="472">
        <v>0.0066550925925925935</v>
      </c>
      <c r="W138" s="473">
        <v>2</v>
      </c>
      <c r="X138" s="474">
        <v>0.0033275462962962968</v>
      </c>
      <c r="Y138" s="472"/>
      <c r="Z138" s="473"/>
      <c r="AA138" s="474"/>
      <c r="AB138" s="472"/>
      <c r="AC138" s="473"/>
      <c r="AD138" s="474" t="e">
        <v>#DIV/0!</v>
      </c>
      <c r="AE138" s="472"/>
      <c r="AF138" s="473"/>
      <c r="AG138" s="474" t="e">
        <v>#DIV/0!</v>
      </c>
      <c r="AH138" s="905"/>
      <c r="AI138" s="477"/>
      <c r="AJ138" s="959"/>
      <c r="AK138" s="906"/>
      <c r="AL138" s="906"/>
    </row>
    <row r="139" spans="1:38" s="459" customFormat="1" ht="12" customHeight="1">
      <c r="A139" s="460">
        <v>9</v>
      </c>
      <c r="B139" s="99">
        <v>91</v>
      </c>
      <c r="C139" s="461" t="s">
        <v>331</v>
      </c>
      <c r="D139" s="462">
        <v>0.016493055555555556</v>
      </c>
      <c r="E139" s="463"/>
      <c r="F139" s="464"/>
      <c r="G139" s="465">
        <v>4</v>
      </c>
      <c r="H139" s="466">
        <v>0.004123263888888889</v>
      </c>
      <c r="I139" s="467">
        <v>9</v>
      </c>
      <c r="J139" s="468">
        <v>8</v>
      </c>
      <c r="K139" s="469"/>
      <c r="L139" s="469"/>
      <c r="M139" s="470"/>
      <c r="N139" s="461" t="s">
        <v>88</v>
      </c>
      <c r="O139" s="461" t="s">
        <v>16</v>
      </c>
      <c r="P139" s="461">
        <v>2004</v>
      </c>
      <c r="Q139" s="461" t="s">
        <v>206</v>
      </c>
      <c r="R139" s="471" t="s">
        <v>228</v>
      </c>
      <c r="S139" s="472">
        <v>0.00775462962962963</v>
      </c>
      <c r="T139" s="473">
        <v>2</v>
      </c>
      <c r="U139" s="474">
        <v>0.003877314814814815</v>
      </c>
      <c r="V139" s="472">
        <v>0.008738425925925926</v>
      </c>
      <c r="W139" s="473">
        <v>2</v>
      </c>
      <c r="X139" s="474">
        <v>0.004369212962962963</v>
      </c>
      <c r="Y139" s="472"/>
      <c r="Z139" s="473"/>
      <c r="AA139" s="474"/>
      <c r="AB139" s="472"/>
      <c r="AC139" s="473"/>
      <c r="AD139" s="474" t="e">
        <v>#DIV/0!</v>
      </c>
      <c r="AE139" s="472"/>
      <c r="AF139" s="473"/>
      <c r="AG139" s="474" t="e">
        <v>#DIV/0!</v>
      </c>
      <c r="AH139" s="905"/>
      <c r="AI139" s="477"/>
      <c r="AJ139" s="959"/>
      <c r="AK139" s="906"/>
      <c r="AL139" s="906"/>
    </row>
    <row r="140" spans="1:38" s="459" customFormat="1" ht="12" customHeight="1">
      <c r="A140" s="460">
        <v>10</v>
      </c>
      <c r="B140" s="99">
        <v>96</v>
      </c>
      <c r="C140" s="461" t="s">
        <v>333</v>
      </c>
      <c r="D140" s="462">
        <v>0.02221064814814815</v>
      </c>
      <c r="E140" s="463"/>
      <c r="F140" s="464"/>
      <c r="G140" s="465">
        <v>4</v>
      </c>
      <c r="H140" s="466">
        <v>0.005552662037037037</v>
      </c>
      <c r="I140" s="467">
        <v>18</v>
      </c>
      <c r="J140" s="468">
        <v>10</v>
      </c>
      <c r="K140" s="469"/>
      <c r="L140" s="469"/>
      <c r="M140" s="470"/>
      <c r="N140" s="461" t="s">
        <v>88</v>
      </c>
      <c r="O140" s="461" t="s">
        <v>16</v>
      </c>
      <c r="P140" s="461">
        <v>2001</v>
      </c>
      <c r="Q140" s="461" t="s">
        <v>206</v>
      </c>
      <c r="R140" s="471" t="s">
        <v>228</v>
      </c>
      <c r="S140" s="472">
        <v>0.011006944444444446</v>
      </c>
      <c r="T140" s="473">
        <v>2</v>
      </c>
      <c r="U140" s="474">
        <v>0.005503472222222223</v>
      </c>
      <c r="V140" s="472">
        <v>0.011203703703703704</v>
      </c>
      <c r="W140" s="473">
        <v>2</v>
      </c>
      <c r="X140" s="474">
        <v>0.005601851851851852</v>
      </c>
      <c r="Y140" s="472"/>
      <c r="Z140" s="473"/>
      <c r="AA140" s="474"/>
      <c r="AB140" s="472"/>
      <c r="AC140" s="473"/>
      <c r="AD140" s="474" t="e">
        <v>#DIV/0!</v>
      </c>
      <c r="AE140" s="472"/>
      <c r="AF140" s="473"/>
      <c r="AG140" s="474" t="e">
        <v>#DIV/0!</v>
      </c>
      <c r="AH140" s="905"/>
      <c r="AI140" s="477"/>
      <c r="AJ140" s="959"/>
      <c r="AK140" s="906"/>
      <c r="AL140" s="906"/>
    </row>
    <row r="141" spans="1:38" s="459" customFormat="1" ht="12" customHeight="1">
      <c r="A141" s="460">
        <v>11</v>
      </c>
      <c r="B141" s="99">
        <v>99</v>
      </c>
      <c r="C141" s="461" t="s">
        <v>386</v>
      </c>
      <c r="D141" s="462">
        <v>0.006168981481481478</v>
      </c>
      <c r="E141" s="463"/>
      <c r="F141" s="464"/>
      <c r="G141" s="465">
        <v>2</v>
      </c>
      <c r="H141" s="466">
        <v>0.003084490740740739</v>
      </c>
      <c r="I141" s="467">
        <v>3</v>
      </c>
      <c r="J141" s="468"/>
      <c r="K141" s="469"/>
      <c r="L141" s="469"/>
      <c r="M141" s="470"/>
      <c r="N141" s="461" t="s">
        <v>88</v>
      </c>
      <c r="O141" s="461" t="s">
        <v>16</v>
      </c>
      <c r="P141" s="461">
        <v>2001</v>
      </c>
      <c r="Q141" s="461" t="s">
        <v>206</v>
      </c>
      <c r="R141" s="471" t="s">
        <v>228</v>
      </c>
      <c r="S141" s="472">
        <v>0.006168981481481478</v>
      </c>
      <c r="T141" s="473">
        <v>2</v>
      </c>
      <c r="U141" s="474">
        <v>0.003084490740740739</v>
      </c>
      <c r="V141" s="472"/>
      <c r="W141" s="473"/>
      <c r="X141" s="474"/>
      <c r="Y141" s="472"/>
      <c r="Z141" s="473"/>
      <c r="AA141" s="474"/>
      <c r="AB141" s="472"/>
      <c r="AC141" s="473"/>
      <c r="AD141" s="474" t="e">
        <v>#DIV/0!</v>
      </c>
      <c r="AE141" s="472"/>
      <c r="AF141" s="473"/>
      <c r="AG141" s="474" t="e">
        <v>#DIV/0!</v>
      </c>
      <c r="AH141" s="905"/>
      <c r="AI141" s="477"/>
      <c r="AJ141" s="959"/>
      <c r="AK141" s="906"/>
      <c r="AL141" s="906"/>
    </row>
    <row r="142" spans="1:38" s="459" customFormat="1" ht="12" customHeight="1">
      <c r="A142" s="460">
        <v>12</v>
      </c>
      <c r="B142" s="99">
        <v>98</v>
      </c>
      <c r="C142" s="461" t="s">
        <v>387</v>
      </c>
      <c r="D142" s="462">
        <v>0.007164351851851851</v>
      </c>
      <c r="E142" s="463"/>
      <c r="F142" s="464"/>
      <c r="G142" s="465">
        <v>2</v>
      </c>
      <c r="H142" s="466">
        <v>0.0035821759259259253</v>
      </c>
      <c r="I142" s="467">
        <v>6</v>
      </c>
      <c r="J142" s="468"/>
      <c r="K142" s="469"/>
      <c r="L142" s="469"/>
      <c r="M142" s="470"/>
      <c r="N142" s="461" t="s">
        <v>88</v>
      </c>
      <c r="O142" s="461" t="s">
        <v>16</v>
      </c>
      <c r="P142" s="461">
        <v>2002</v>
      </c>
      <c r="Q142" s="461" t="s">
        <v>206</v>
      </c>
      <c r="R142" s="471" t="s">
        <v>228</v>
      </c>
      <c r="S142" s="472">
        <v>0.007164351851851851</v>
      </c>
      <c r="T142" s="473">
        <v>2</v>
      </c>
      <c r="U142" s="474">
        <v>0.0035821759259259253</v>
      </c>
      <c r="V142" s="472"/>
      <c r="W142" s="473"/>
      <c r="X142" s="474"/>
      <c r="Y142" s="472"/>
      <c r="Z142" s="473"/>
      <c r="AA142" s="474"/>
      <c r="AB142" s="472"/>
      <c r="AC142" s="473"/>
      <c r="AD142" s="474" t="e">
        <v>#DIV/0!</v>
      </c>
      <c r="AE142" s="472"/>
      <c r="AF142" s="473"/>
      <c r="AG142" s="474" t="e">
        <v>#DIV/0!</v>
      </c>
      <c r="AH142" s="905"/>
      <c r="AI142" s="477"/>
      <c r="AJ142" s="959"/>
      <c r="AK142" s="906"/>
      <c r="AL142" s="906"/>
    </row>
    <row r="143" spans="1:38" s="459" customFormat="1" ht="12" customHeight="1">
      <c r="A143" s="460">
        <v>13</v>
      </c>
      <c r="B143" s="99">
        <v>209</v>
      </c>
      <c r="C143" s="461" t="s">
        <v>315</v>
      </c>
      <c r="D143" s="462">
        <v>0.007534722222222221</v>
      </c>
      <c r="E143" s="463"/>
      <c r="F143" s="464"/>
      <c r="G143" s="465">
        <v>2</v>
      </c>
      <c r="H143" s="466">
        <v>0.0037673611111111107</v>
      </c>
      <c r="I143" s="467"/>
      <c r="J143" s="468"/>
      <c r="K143" s="469">
        <v>5</v>
      </c>
      <c r="L143" s="469"/>
      <c r="M143" s="470"/>
      <c r="N143" s="461" t="s">
        <v>88</v>
      </c>
      <c r="O143" s="461" t="s">
        <v>16</v>
      </c>
      <c r="P143" s="461">
        <v>2001</v>
      </c>
      <c r="Q143" s="461" t="s">
        <v>206</v>
      </c>
      <c r="R143" s="471" t="s">
        <v>228</v>
      </c>
      <c r="S143" s="472"/>
      <c r="T143" s="473"/>
      <c r="U143" s="474"/>
      <c r="V143" s="472"/>
      <c r="W143" s="473"/>
      <c r="X143" s="474"/>
      <c r="Y143" s="472">
        <v>0.007534722222222221</v>
      </c>
      <c r="Z143" s="473">
        <v>2</v>
      </c>
      <c r="AA143" s="474">
        <v>0.0037673611111111107</v>
      </c>
      <c r="AB143" s="472"/>
      <c r="AC143" s="473"/>
      <c r="AD143" s="474" t="e">
        <v>#DIV/0!</v>
      </c>
      <c r="AE143" s="472"/>
      <c r="AF143" s="473"/>
      <c r="AG143" s="474" t="e">
        <v>#DIV/0!</v>
      </c>
      <c r="AH143" s="905"/>
      <c r="AI143" s="477"/>
      <c r="AJ143" s="959"/>
      <c r="AK143" s="906"/>
      <c r="AL143" s="906"/>
    </row>
    <row r="144" spans="1:38" s="459" customFormat="1" ht="12" customHeight="1">
      <c r="A144" s="460">
        <v>14</v>
      </c>
      <c r="B144" s="99">
        <v>93</v>
      </c>
      <c r="C144" s="461" t="s">
        <v>388</v>
      </c>
      <c r="D144" s="462">
        <v>0.008287037037037035</v>
      </c>
      <c r="E144" s="463"/>
      <c r="F144" s="464"/>
      <c r="G144" s="465">
        <v>2</v>
      </c>
      <c r="H144" s="466">
        <v>0.004143518518518518</v>
      </c>
      <c r="I144" s="467">
        <v>10</v>
      </c>
      <c r="J144" s="468"/>
      <c r="K144" s="469"/>
      <c r="L144" s="469"/>
      <c r="M144" s="470"/>
      <c r="N144" s="461" t="s">
        <v>88</v>
      </c>
      <c r="O144" s="461" t="s">
        <v>16</v>
      </c>
      <c r="P144" s="461">
        <v>2004</v>
      </c>
      <c r="Q144" s="461" t="s">
        <v>206</v>
      </c>
      <c r="R144" s="471" t="s">
        <v>228</v>
      </c>
      <c r="S144" s="472">
        <v>0.008287037037037035</v>
      </c>
      <c r="T144" s="473">
        <v>2</v>
      </c>
      <c r="U144" s="474">
        <v>0.004143518518518518</v>
      </c>
      <c r="V144" s="472"/>
      <c r="W144" s="473"/>
      <c r="X144" s="474"/>
      <c r="Y144" s="472"/>
      <c r="Z144" s="473"/>
      <c r="AA144" s="474"/>
      <c r="AB144" s="472"/>
      <c r="AC144" s="473"/>
      <c r="AD144" s="474" t="e">
        <v>#DIV/0!</v>
      </c>
      <c r="AE144" s="472"/>
      <c r="AF144" s="473"/>
      <c r="AG144" s="474" t="e">
        <v>#DIV/0!</v>
      </c>
      <c r="AH144" s="905"/>
      <c r="AI144" s="477"/>
      <c r="AJ144" s="959"/>
      <c r="AK144" s="906"/>
      <c r="AL144" s="906"/>
    </row>
    <row r="145" spans="1:38" s="459" customFormat="1" ht="12" customHeight="1">
      <c r="A145" s="460">
        <v>15</v>
      </c>
      <c r="B145" s="99">
        <v>113</v>
      </c>
      <c r="C145" s="461" t="s">
        <v>364</v>
      </c>
      <c r="D145" s="462">
        <v>0.008587962962962962</v>
      </c>
      <c r="E145" s="463"/>
      <c r="F145" s="464"/>
      <c r="G145" s="465">
        <v>2</v>
      </c>
      <c r="H145" s="466">
        <v>0.004293981481481481</v>
      </c>
      <c r="I145" s="467">
        <v>11</v>
      </c>
      <c r="J145" s="468"/>
      <c r="K145" s="469"/>
      <c r="L145" s="469"/>
      <c r="M145" s="470"/>
      <c r="N145" s="461" t="s">
        <v>88</v>
      </c>
      <c r="O145" s="461" t="s">
        <v>16</v>
      </c>
      <c r="P145" s="461">
        <v>2006</v>
      </c>
      <c r="Q145" s="461" t="s">
        <v>206</v>
      </c>
      <c r="R145" s="471" t="s">
        <v>193</v>
      </c>
      <c r="S145" s="472">
        <v>0.008587962962962962</v>
      </c>
      <c r="T145" s="473">
        <v>2</v>
      </c>
      <c r="U145" s="474">
        <v>0.004293981481481481</v>
      </c>
      <c r="V145" s="472"/>
      <c r="W145" s="473"/>
      <c r="X145" s="474"/>
      <c r="Y145" s="472"/>
      <c r="Z145" s="473"/>
      <c r="AA145" s="474"/>
      <c r="AB145" s="472"/>
      <c r="AC145" s="473"/>
      <c r="AD145" s="474" t="e">
        <v>#DIV/0!</v>
      </c>
      <c r="AE145" s="472"/>
      <c r="AF145" s="473"/>
      <c r="AG145" s="474" t="e">
        <v>#DIV/0!</v>
      </c>
      <c r="AH145" s="905"/>
      <c r="AI145" s="477"/>
      <c r="AJ145" s="959"/>
      <c r="AK145" s="906"/>
      <c r="AL145" s="906"/>
    </row>
    <row r="146" spans="1:38" s="459" customFormat="1" ht="12" customHeight="1">
      <c r="A146" s="460">
        <v>16</v>
      </c>
      <c r="B146" s="99">
        <v>92</v>
      </c>
      <c r="C146" s="461" t="s">
        <v>389</v>
      </c>
      <c r="D146" s="462">
        <v>0.00864583333333333</v>
      </c>
      <c r="E146" s="463"/>
      <c r="F146" s="464"/>
      <c r="G146" s="465">
        <v>2</v>
      </c>
      <c r="H146" s="466">
        <v>0.004322916666666665</v>
      </c>
      <c r="I146" s="467">
        <v>12</v>
      </c>
      <c r="J146" s="468"/>
      <c r="K146" s="469"/>
      <c r="L146" s="469"/>
      <c r="M146" s="470"/>
      <c r="N146" s="461" t="s">
        <v>88</v>
      </c>
      <c r="O146" s="461" t="s">
        <v>16</v>
      </c>
      <c r="P146" s="461">
        <v>2003</v>
      </c>
      <c r="Q146" s="461" t="s">
        <v>206</v>
      </c>
      <c r="R146" s="471" t="s">
        <v>228</v>
      </c>
      <c r="S146" s="472">
        <v>0.00864583333333333</v>
      </c>
      <c r="T146" s="473">
        <v>2</v>
      </c>
      <c r="U146" s="474">
        <v>0.004322916666666665</v>
      </c>
      <c r="V146" s="472"/>
      <c r="W146" s="473"/>
      <c r="X146" s="474"/>
      <c r="Y146" s="472"/>
      <c r="Z146" s="473"/>
      <c r="AA146" s="474"/>
      <c r="AB146" s="472"/>
      <c r="AC146" s="473"/>
      <c r="AD146" s="474" t="e">
        <v>#DIV/0!</v>
      </c>
      <c r="AE146" s="472"/>
      <c r="AF146" s="473"/>
      <c r="AG146" s="474" t="e">
        <v>#DIV/0!</v>
      </c>
      <c r="AH146" s="905"/>
      <c r="AI146" s="477"/>
      <c r="AJ146" s="959"/>
      <c r="AK146" s="906"/>
      <c r="AL146" s="906"/>
    </row>
    <row r="147" spans="1:38" s="459" customFormat="1" ht="12" customHeight="1">
      <c r="A147" s="460">
        <v>17</v>
      </c>
      <c r="B147" s="99">
        <v>94</v>
      </c>
      <c r="C147" s="461" t="s">
        <v>390</v>
      </c>
      <c r="D147" s="462">
        <v>0.00927083333333333</v>
      </c>
      <c r="E147" s="463"/>
      <c r="F147" s="464"/>
      <c r="G147" s="465">
        <v>2</v>
      </c>
      <c r="H147" s="466">
        <v>0.004635416666666665</v>
      </c>
      <c r="I147" s="467">
        <v>13</v>
      </c>
      <c r="J147" s="468"/>
      <c r="K147" s="469"/>
      <c r="L147" s="469"/>
      <c r="M147" s="470"/>
      <c r="N147" s="461" t="s">
        <v>88</v>
      </c>
      <c r="O147" s="461" t="s">
        <v>16</v>
      </c>
      <c r="P147" s="461">
        <v>2002</v>
      </c>
      <c r="Q147" s="461" t="s">
        <v>206</v>
      </c>
      <c r="R147" s="471" t="s">
        <v>228</v>
      </c>
      <c r="S147" s="472">
        <v>0.00927083333333333</v>
      </c>
      <c r="T147" s="473">
        <v>2</v>
      </c>
      <c r="U147" s="474">
        <v>0.004635416666666665</v>
      </c>
      <c r="V147" s="472"/>
      <c r="W147" s="473"/>
      <c r="X147" s="474"/>
      <c r="Y147" s="472"/>
      <c r="Z147" s="473"/>
      <c r="AA147" s="474"/>
      <c r="AB147" s="472"/>
      <c r="AC147" s="473"/>
      <c r="AD147" s="474" t="e">
        <v>#DIV/0!</v>
      </c>
      <c r="AE147" s="472"/>
      <c r="AF147" s="473"/>
      <c r="AG147" s="474" t="e">
        <v>#DIV/0!</v>
      </c>
      <c r="AH147" s="905"/>
      <c r="AI147" s="477"/>
      <c r="AJ147" s="959"/>
      <c r="AK147" s="906"/>
      <c r="AL147" s="906"/>
    </row>
    <row r="148" spans="1:38" s="459" customFormat="1" ht="12" customHeight="1">
      <c r="A148" s="460">
        <v>18</v>
      </c>
      <c r="B148" s="99">
        <v>90</v>
      </c>
      <c r="C148" s="461" t="s">
        <v>391</v>
      </c>
      <c r="D148" s="462">
        <v>0.009305555555555551</v>
      </c>
      <c r="E148" s="463"/>
      <c r="F148" s="464"/>
      <c r="G148" s="465">
        <v>2</v>
      </c>
      <c r="H148" s="466">
        <v>0.004652777777777776</v>
      </c>
      <c r="I148" s="467">
        <v>14</v>
      </c>
      <c r="J148" s="468"/>
      <c r="K148" s="469"/>
      <c r="L148" s="469"/>
      <c r="M148" s="470"/>
      <c r="N148" s="461" t="s">
        <v>88</v>
      </c>
      <c r="O148" s="461" t="s">
        <v>16</v>
      </c>
      <c r="P148" s="461">
        <v>2002</v>
      </c>
      <c r="Q148" s="461" t="s">
        <v>206</v>
      </c>
      <c r="R148" s="471" t="s">
        <v>228</v>
      </c>
      <c r="S148" s="472">
        <v>0.009305555555555551</v>
      </c>
      <c r="T148" s="473">
        <v>2</v>
      </c>
      <c r="U148" s="474">
        <v>0.004652777777777776</v>
      </c>
      <c r="V148" s="472"/>
      <c r="W148" s="473"/>
      <c r="X148" s="474"/>
      <c r="Y148" s="472"/>
      <c r="Z148" s="473"/>
      <c r="AA148" s="474"/>
      <c r="AB148" s="472"/>
      <c r="AC148" s="473"/>
      <c r="AD148" s="474" t="e">
        <v>#DIV/0!</v>
      </c>
      <c r="AE148" s="472"/>
      <c r="AF148" s="473"/>
      <c r="AG148" s="474" t="e">
        <v>#DIV/0!</v>
      </c>
      <c r="AH148" s="905"/>
      <c r="AI148" s="477"/>
      <c r="AJ148" s="959"/>
      <c r="AK148" s="906"/>
      <c r="AL148" s="906"/>
    </row>
    <row r="149" spans="1:38" s="459" customFormat="1" ht="12" customHeight="1">
      <c r="A149" s="460">
        <v>19</v>
      </c>
      <c r="B149" s="99">
        <v>147</v>
      </c>
      <c r="C149" s="461" t="s">
        <v>500</v>
      </c>
      <c r="D149" s="462">
        <v>0.0096875</v>
      </c>
      <c r="E149" s="463"/>
      <c r="F149" s="464"/>
      <c r="G149" s="465">
        <v>2</v>
      </c>
      <c r="H149" s="466">
        <v>0.00484375</v>
      </c>
      <c r="I149" s="467"/>
      <c r="J149" s="468"/>
      <c r="K149" s="469">
        <v>8</v>
      </c>
      <c r="L149" s="469"/>
      <c r="M149" s="470"/>
      <c r="N149" s="461" t="s">
        <v>88</v>
      </c>
      <c r="O149" s="461" t="s">
        <v>16</v>
      </c>
      <c r="P149" s="461">
        <v>2002</v>
      </c>
      <c r="Q149" s="461" t="s">
        <v>206</v>
      </c>
      <c r="R149" s="471" t="s">
        <v>228</v>
      </c>
      <c r="S149" s="472"/>
      <c r="T149" s="473"/>
      <c r="U149" s="474"/>
      <c r="V149" s="472"/>
      <c r="W149" s="473"/>
      <c r="X149" s="474"/>
      <c r="Y149" s="472">
        <v>0.0096875</v>
      </c>
      <c r="Z149" s="473">
        <v>2</v>
      </c>
      <c r="AA149" s="474">
        <v>0.00484375</v>
      </c>
      <c r="AB149" s="472"/>
      <c r="AC149" s="473"/>
      <c r="AD149" s="474"/>
      <c r="AE149" s="472"/>
      <c r="AF149" s="473"/>
      <c r="AG149" s="474"/>
      <c r="AH149" s="905"/>
      <c r="AI149" s="477"/>
      <c r="AJ149" s="959"/>
      <c r="AK149" s="906"/>
      <c r="AL149" s="906"/>
    </row>
    <row r="150" spans="1:38" s="459" customFormat="1" ht="12" customHeight="1">
      <c r="A150" s="460">
        <v>20</v>
      </c>
      <c r="B150" s="99">
        <v>87</v>
      </c>
      <c r="C150" s="461" t="s">
        <v>380</v>
      </c>
      <c r="D150" s="462">
        <v>0.009745370370370371</v>
      </c>
      <c r="E150" s="463"/>
      <c r="F150" s="464"/>
      <c r="G150" s="465">
        <v>2</v>
      </c>
      <c r="H150" s="466">
        <v>0.004872685185185186</v>
      </c>
      <c r="I150" s="467"/>
      <c r="J150" s="468"/>
      <c r="K150" s="469">
        <v>9</v>
      </c>
      <c r="L150" s="469"/>
      <c r="M150" s="470"/>
      <c r="N150" s="461" t="s">
        <v>88</v>
      </c>
      <c r="O150" s="461" t="s">
        <v>16</v>
      </c>
      <c r="P150" s="461">
        <v>2002</v>
      </c>
      <c r="Q150" s="461" t="s">
        <v>206</v>
      </c>
      <c r="R150" s="471" t="s">
        <v>228</v>
      </c>
      <c r="S150" s="472"/>
      <c r="T150" s="473"/>
      <c r="U150" s="474"/>
      <c r="V150" s="472"/>
      <c r="W150" s="473"/>
      <c r="X150" s="474"/>
      <c r="Y150" s="472">
        <v>0.009745370370370371</v>
      </c>
      <c r="Z150" s="473">
        <v>2</v>
      </c>
      <c r="AA150" s="474">
        <v>0.004872685185185186</v>
      </c>
      <c r="AB150" s="472"/>
      <c r="AC150" s="473"/>
      <c r="AD150" s="474"/>
      <c r="AE150" s="472"/>
      <c r="AF150" s="473"/>
      <c r="AG150" s="474"/>
      <c r="AH150" s="905"/>
      <c r="AI150" s="477"/>
      <c r="AJ150" s="959"/>
      <c r="AK150" s="906"/>
      <c r="AL150" s="906"/>
    </row>
    <row r="151" spans="1:38" s="459" customFormat="1" ht="12" customHeight="1">
      <c r="A151" s="460">
        <v>21</v>
      </c>
      <c r="B151" s="99">
        <v>103</v>
      </c>
      <c r="C151" s="461" t="s">
        <v>323</v>
      </c>
      <c r="D151" s="462">
        <v>0.01070601851851852</v>
      </c>
      <c r="E151" s="463"/>
      <c r="F151" s="464"/>
      <c r="G151" s="465">
        <v>2</v>
      </c>
      <c r="H151" s="466">
        <v>0.00535300925925926</v>
      </c>
      <c r="I151" s="467">
        <v>17</v>
      </c>
      <c r="J151" s="468"/>
      <c r="K151" s="469"/>
      <c r="L151" s="469"/>
      <c r="M151" s="470"/>
      <c r="N151" s="461" t="s">
        <v>88</v>
      </c>
      <c r="O151" s="461" t="s">
        <v>16</v>
      </c>
      <c r="P151" s="461">
        <v>2004</v>
      </c>
      <c r="Q151" s="461" t="s">
        <v>206</v>
      </c>
      <c r="R151" s="471" t="s">
        <v>228</v>
      </c>
      <c r="S151" s="472">
        <v>0.01070601851851852</v>
      </c>
      <c r="T151" s="473">
        <v>2</v>
      </c>
      <c r="U151" s="474">
        <v>0.00535300925925926</v>
      </c>
      <c r="V151" s="472"/>
      <c r="W151" s="473"/>
      <c r="X151" s="474"/>
      <c r="Y151" s="472"/>
      <c r="Z151" s="473"/>
      <c r="AA151" s="474"/>
      <c r="AB151" s="472"/>
      <c r="AC151" s="473"/>
      <c r="AD151" s="474"/>
      <c r="AE151" s="472"/>
      <c r="AF151" s="473"/>
      <c r="AG151" s="474"/>
      <c r="AH151" s="905"/>
      <c r="AI151" s="477"/>
      <c r="AJ151" s="959"/>
      <c r="AK151" s="906"/>
      <c r="AL151" s="906"/>
    </row>
    <row r="152" spans="1:38" s="459" customFormat="1" ht="12" customHeight="1">
      <c r="A152" s="460">
        <v>22</v>
      </c>
      <c r="B152" s="99"/>
      <c r="C152" s="461"/>
      <c r="D152" s="462">
        <v>0</v>
      </c>
      <c r="E152" s="463"/>
      <c r="F152" s="464"/>
      <c r="G152" s="465">
        <v>0</v>
      </c>
      <c r="H152" s="466" t="e">
        <v>#DIV/0!</v>
      </c>
      <c r="I152" s="467"/>
      <c r="J152" s="468"/>
      <c r="K152" s="469"/>
      <c r="L152" s="469"/>
      <c r="M152" s="470"/>
      <c r="N152" s="461"/>
      <c r="O152" s="461"/>
      <c r="P152" s="461"/>
      <c r="Q152" s="461"/>
      <c r="R152" s="471"/>
      <c r="S152" s="472"/>
      <c r="T152" s="473"/>
      <c r="U152" s="474"/>
      <c r="V152" s="472"/>
      <c r="W152" s="473"/>
      <c r="X152" s="474"/>
      <c r="Y152" s="472"/>
      <c r="Z152" s="473"/>
      <c r="AA152" s="474"/>
      <c r="AB152" s="472"/>
      <c r="AC152" s="473"/>
      <c r="AD152" s="474"/>
      <c r="AE152" s="472"/>
      <c r="AF152" s="473"/>
      <c r="AG152" s="474"/>
      <c r="AH152" s="905"/>
      <c r="AI152" s="477"/>
      <c r="AJ152" s="959"/>
      <c r="AK152" s="906"/>
      <c r="AL152" s="906"/>
    </row>
    <row r="153" spans="1:38" s="459" customFormat="1" ht="12" customHeight="1">
      <c r="A153" s="460">
        <v>23</v>
      </c>
      <c r="B153" s="99"/>
      <c r="C153" s="461"/>
      <c r="D153" s="462">
        <v>0</v>
      </c>
      <c r="E153" s="463"/>
      <c r="F153" s="464"/>
      <c r="G153" s="465">
        <v>0</v>
      </c>
      <c r="H153" s="466" t="e">
        <v>#DIV/0!</v>
      </c>
      <c r="I153" s="467"/>
      <c r="J153" s="468"/>
      <c r="K153" s="469"/>
      <c r="L153" s="469"/>
      <c r="M153" s="470"/>
      <c r="N153" s="461"/>
      <c r="O153" s="461"/>
      <c r="P153" s="461"/>
      <c r="Q153" s="461"/>
      <c r="R153" s="471"/>
      <c r="S153" s="472"/>
      <c r="T153" s="473"/>
      <c r="U153" s="474"/>
      <c r="V153" s="472"/>
      <c r="W153" s="473"/>
      <c r="X153" s="474"/>
      <c r="Y153" s="472"/>
      <c r="Z153" s="473"/>
      <c r="AA153" s="474"/>
      <c r="AB153" s="472"/>
      <c r="AC153" s="473"/>
      <c r="AD153" s="474"/>
      <c r="AE153" s="472"/>
      <c r="AF153" s="473"/>
      <c r="AG153" s="474"/>
      <c r="AH153" s="905"/>
      <c r="AI153" s="477"/>
      <c r="AJ153" s="959"/>
      <c r="AK153" s="906"/>
      <c r="AL153" s="906"/>
    </row>
    <row r="154" spans="1:38" s="459" customFormat="1" ht="12" customHeight="1">
      <c r="A154" s="460">
        <v>24</v>
      </c>
      <c r="B154" s="99"/>
      <c r="C154" s="461"/>
      <c r="D154" s="462">
        <v>0</v>
      </c>
      <c r="E154" s="463"/>
      <c r="F154" s="464"/>
      <c r="G154" s="465">
        <v>0</v>
      </c>
      <c r="H154" s="466" t="e">
        <v>#DIV/0!</v>
      </c>
      <c r="I154" s="467"/>
      <c r="J154" s="468"/>
      <c r="K154" s="469"/>
      <c r="L154" s="469"/>
      <c r="M154" s="470"/>
      <c r="N154" s="461"/>
      <c r="O154" s="461"/>
      <c r="P154" s="461"/>
      <c r="Q154" s="461"/>
      <c r="R154" s="471"/>
      <c r="S154" s="472"/>
      <c r="T154" s="473"/>
      <c r="U154" s="474"/>
      <c r="V154" s="472"/>
      <c r="W154" s="473"/>
      <c r="X154" s="474"/>
      <c r="Y154" s="472"/>
      <c r="Z154" s="473"/>
      <c r="AA154" s="474"/>
      <c r="AB154" s="472"/>
      <c r="AC154" s="473"/>
      <c r="AD154" s="474"/>
      <c r="AE154" s="472"/>
      <c r="AF154" s="473"/>
      <c r="AG154" s="474"/>
      <c r="AH154" s="905"/>
      <c r="AI154" s="477"/>
      <c r="AJ154" s="959"/>
      <c r="AK154" s="906"/>
      <c r="AL154" s="906"/>
    </row>
    <row r="155" spans="1:38" s="459" customFormat="1" ht="12" customHeight="1">
      <c r="A155" s="460">
        <v>25</v>
      </c>
      <c r="B155" s="99"/>
      <c r="C155" s="461"/>
      <c r="D155" s="462">
        <v>0</v>
      </c>
      <c r="E155" s="463"/>
      <c r="F155" s="464"/>
      <c r="G155" s="465">
        <v>0</v>
      </c>
      <c r="H155" s="466" t="e">
        <v>#DIV/0!</v>
      </c>
      <c r="I155" s="467"/>
      <c r="J155" s="468"/>
      <c r="K155" s="469"/>
      <c r="L155" s="469"/>
      <c r="M155" s="470"/>
      <c r="N155" s="461"/>
      <c r="O155" s="461"/>
      <c r="P155" s="461"/>
      <c r="Q155" s="461"/>
      <c r="R155" s="471"/>
      <c r="S155" s="472"/>
      <c r="T155" s="473"/>
      <c r="U155" s="474"/>
      <c r="V155" s="472"/>
      <c r="W155" s="473"/>
      <c r="X155" s="474"/>
      <c r="Y155" s="472"/>
      <c r="Z155" s="473"/>
      <c r="AA155" s="474"/>
      <c r="AB155" s="472"/>
      <c r="AC155" s="473"/>
      <c r="AD155" s="474"/>
      <c r="AE155" s="472"/>
      <c r="AF155" s="473"/>
      <c r="AG155" s="474"/>
      <c r="AH155" s="905"/>
      <c r="AI155" s="477"/>
      <c r="AJ155" s="959"/>
      <c r="AK155" s="906"/>
      <c r="AL155" s="906"/>
    </row>
    <row r="156" spans="1:38" s="459" customFormat="1" ht="12" customHeight="1">
      <c r="A156" s="460">
        <v>26</v>
      </c>
      <c r="B156" s="99"/>
      <c r="C156" s="461"/>
      <c r="D156" s="462">
        <v>0</v>
      </c>
      <c r="E156" s="463"/>
      <c r="F156" s="464"/>
      <c r="G156" s="465">
        <v>0</v>
      </c>
      <c r="H156" s="466" t="e">
        <v>#DIV/0!</v>
      </c>
      <c r="I156" s="467"/>
      <c r="J156" s="468"/>
      <c r="K156" s="469"/>
      <c r="L156" s="469"/>
      <c r="M156" s="470"/>
      <c r="N156" s="461"/>
      <c r="O156" s="461"/>
      <c r="P156" s="461"/>
      <c r="Q156" s="461"/>
      <c r="R156" s="471"/>
      <c r="S156" s="472"/>
      <c r="T156" s="473"/>
      <c r="U156" s="474"/>
      <c r="V156" s="472"/>
      <c r="W156" s="473"/>
      <c r="X156" s="474"/>
      <c r="Y156" s="472"/>
      <c r="Z156" s="473"/>
      <c r="AA156" s="474"/>
      <c r="AB156" s="472"/>
      <c r="AC156" s="473"/>
      <c r="AD156" s="474"/>
      <c r="AE156" s="472"/>
      <c r="AF156" s="473"/>
      <c r="AG156" s="474"/>
      <c r="AH156" s="905"/>
      <c r="AI156" s="477"/>
      <c r="AJ156" s="959"/>
      <c r="AK156" s="906"/>
      <c r="AL156" s="906"/>
    </row>
    <row r="157" spans="1:38" s="459" customFormat="1" ht="12" customHeight="1">
      <c r="A157" s="460">
        <v>27</v>
      </c>
      <c r="B157" s="99"/>
      <c r="C157" s="461"/>
      <c r="D157" s="462">
        <v>0</v>
      </c>
      <c r="E157" s="463"/>
      <c r="F157" s="464"/>
      <c r="G157" s="465">
        <v>0</v>
      </c>
      <c r="H157" s="466" t="e">
        <v>#DIV/0!</v>
      </c>
      <c r="I157" s="467"/>
      <c r="J157" s="468"/>
      <c r="K157" s="469"/>
      <c r="L157" s="469"/>
      <c r="M157" s="470"/>
      <c r="N157" s="461"/>
      <c r="O157" s="461"/>
      <c r="P157" s="461"/>
      <c r="Q157" s="461"/>
      <c r="R157" s="471"/>
      <c r="S157" s="472"/>
      <c r="T157" s="473"/>
      <c r="U157" s="474"/>
      <c r="V157" s="472"/>
      <c r="W157" s="473"/>
      <c r="X157" s="474"/>
      <c r="Y157" s="472"/>
      <c r="Z157" s="473"/>
      <c r="AA157" s="474"/>
      <c r="AB157" s="472"/>
      <c r="AC157" s="473"/>
      <c r="AD157" s="474"/>
      <c r="AE157" s="472"/>
      <c r="AF157" s="473"/>
      <c r="AG157" s="474"/>
      <c r="AH157" s="905"/>
      <c r="AI157" s="477"/>
      <c r="AJ157" s="959"/>
      <c r="AK157" s="906"/>
      <c r="AL157" s="906"/>
    </row>
    <row r="158" spans="1:38" s="459" customFormat="1" ht="12" customHeight="1">
      <c r="A158" s="460">
        <v>28</v>
      </c>
      <c r="B158" s="99"/>
      <c r="C158" s="461"/>
      <c r="D158" s="462">
        <v>0</v>
      </c>
      <c r="E158" s="463"/>
      <c r="F158" s="464"/>
      <c r="G158" s="465">
        <v>0</v>
      </c>
      <c r="H158" s="466" t="e">
        <v>#DIV/0!</v>
      </c>
      <c r="I158" s="467"/>
      <c r="J158" s="468"/>
      <c r="K158" s="469"/>
      <c r="L158" s="469"/>
      <c r="M158" s="470"/>
      <c r="N158" s="461"/>
      <c r="O158" s="461"/>
      <c r="P158" s="461"/>
      <c r="Q158" s="461"/>
      <c r="R158" s="471"/>
      <c r="S158" s="472"/>
      <c r="T158" s="473"/>
      <c r="U158" s="474"/>
      <c r="V158" s="472"/>
      <c r="W158" s="473"/>
      <c r="X158" s="474"/>
      <c r="Y158" s="472"/>
      <c r="Z158" s="473"/>
      <c r="AA158" s="474"/>
      <c r="AB158" s="472"/>
      <c r="AC158" s="473"/>
      <c r="AD158" s="474"/>
      <c r="AE158" s="472"/>
      <c r="AF158" s="473"/>
      <c r="AG158" s="474"/>
      <c r="AH158" s="905"/>
      <c r="AI158" s="477"/>
      <c r="AJ158" s="959"/>
      <c r="AK158" s="906"/>
      <c r="AL158" s="906"/>
    </row>
    <row r="159" spans="1:38" s="479" customFormat="1" ht="12" customHeight="1">
      <c r="A159" s="460">
        <v>29</v>
      </c>
      <c r="B159" s="99"/>
      <c r="C159" s="461"/>
      <c r="D159" s="462">
        <v>0</v>
      </c>
      <c r="E159" s="463" t="s">
        <v>445</v>
      </c>
      <c r="F159" s="464"/>
      <c r="G159" s="465">
        <v>0</v>
      </c>
      <c r="H159" s="466" t="e">
        <v>#DIV/0!</v>
      </c>
      <c r="I159" s="478"/>
      <c r="J159" s="468"/>
      <c r="K159" s="469"/>
      <c r="L159" s="469"/>
      <c r="M159" s="470"/>
      <c r="N159" s="461" t="s">
        <v>88</v>
      </c>
      <c r="O159" s="461"/>
      <c r="P159" s="461"/>
      <c r="Q159" s="461"/>
      <c r="R159" s="471"/>
      <c r="S159" s="472"/>
      <c r="T159" s="473"/>
      <c r="U159" s="474"/>
      <c r="V159" s="472"/>
      <c r="W159" s="473"/>
      <c r="X159" s="474"/>
      <c r="Y159" s="472"/>
      <c r="Z159" s="473"/>
      <c r="AA159" s="474"/>
      <c r="AB159" s="472"/>
      <c r="AC159" s="473"/>
      <c r="AD159" s="474"/>
      <c r="AE159" s="472"/>
      <c r="AF159" s="473"/>
      <c r="AG159" s="474"/>
      <c r="AH159" s="941"/>
      <c r="AI159" s="458"/>
      <c r="AJ159" s="959"/>
      <c r="AK159" s="942"/>
      <c r="AL159" s="942"/>
    </row>
    <row r="160" spans="1:57" s="501" customFormat="1" ht="12" customHeight="1" thickBot="1">
      <c r="A160" s="480">
        <v>30</v>
      </c>
      <c r="B160" s="481"/>
      <c r="C160" s="482"/>
      <c r="D160" s="483">
        <v>0</v>
      </c>
      <c r="E160" s="484"/>
      <c r="F160" s="485"/>
      <c r="G160" s="486">
        <v>0</v>
      </c>
      <c r="H160" s="487" t="e">
        <v>#DIV/0!</v>
      </c>
      <c r="I160" s="488"/>
      <c r="J160" s="489"/>
      <c r="K160" s="490"/>
      <c r="L160" s="490"/>
      <c r="M160" s="491"/>
      <c r="N160" s="492" t="s">
        <v>88</v>
      </c>
      <c r="O160" s="492"/>
      <c r="P160" s="492"/>
      <c r="Q160" s="492"/>
      <c r="R160" s="493"/>
      <c r="S160" s="494"/>
      <c r="T160" s="495"/>
      <c r="U160" s="496"/>
      <c r="V160" s="497"/>
      <c r="W160" s="498"/>
      <c r="X160" s="499"/>
      <c r="Y160" s="497"/>
      <c r="Z160" s="498"/>
      <c r="AA160" s="499"/>
      <c r="AB160" s="497"/>
      <c r="AC160" s="498"/>
      <c r="AD160" s="499"/>
      <c r="AE160" s="497"/>
      <c r="AF160" s="498"/>
      <c r="AG160" s="499"/>
      <c r="AH160" s="924"/>
      <c r="AI160" s="500"/>
      <c r="AJ160" s="961"/>
      <c r="AK160" s="942"/>
      <c r="AL160" s="943"/>
      <c r="AM160" s="479"/>
      <c r="AN160" s="479"/>
      <c r="AO160" s="479"/>
      <c r="AP160" s="479"/>
      <c r="AQ160" s="479"/>
      <c r="AR160" s="479"/>
      <c r="AS160" s="479"/>
      <c r="AT160" s="479"/>
      <c r="AU160" s="479"/>
      <c r="AV160" s="479"/>
      <c r="AW160" s="479"/>
      <c r="AX160" s="479"/>
      <c r="AY160" s="479"/>
      <c r="AZ160" s="479"/>
      <c r="BA160" s="479"/>
      <c r="BB160" s="479"/>
      <c r="BC160" s="479"/>
      <c r="BD160" s="479"/>
      <c r="BE160" s="479"/>
    </row>
    <row r="161" spans="1:36" ht="12.75">
      <c r="A161" s="502"/>
      <c r="B161" s="503"/>
      <c r="C161" s="504"/>
      <c r="D161" s="505">
        <v>4.596805555555555</v>
      </c>
      <c r="E161" s="506"/>
      <c r="F161" s="506"/>
      <c r="G161" s="507">
        <v>1350</v>
      </c>
      <c r="H161" s="508">
        <v>0.0034050411522633744</v>
      </c>
      <c r="I161" s="504"/>
      <c r="J161" s="509"/>
      <c r="K161" s="504"/>
      <c r="L161" s="504"/>
      <c r="M161" s="504"/>
      <c r="N161" s="504"/>
      <c r="O161" s="504"/>
      <c r="P161" s="504"/>
      <c r="Q161" s="504"/>
      <c r="R161" s="510"/>
      <c r="S161" s="505">
        <v>1.645520833333333</v>
      </c>
      <c r="T161" s="511">
        <v>470</v>
      </c>
      <c r="U161" s="512">
        <v>0.0035011081560283683</v>
      </c>
      <c r="V161" s="505">
        <v>1.3906250000000002</v>
      </c>
      <c r="W161" s="511">
        <v>410</v>
      </c>
      <c r="X161" s="512">
        <v>0.0033917682926829272</v>
      </c>
      <c r="Y161" s="505">
        <v>1.5606597222222223</v>
      </c>
      <c r="Z161" s="511">
        <v>470</v>
      </c>
      <c r="AA161" s="512">
        <v>0.0033205526004728135</v>
      </c>
      <c r="AB161" s="505">
        <v>0</v>
      </c>
      <c r="AC161" s="511">
        <v>0</v>
      </c>
      <c r="AD161" s="512" t="e">
        <v>#DIV/0!</v>
      </c>
      <c r="AE161" s="505">
        <v>0</v>
      </c>
      <c r="AF161" s="511">
        <v>0</v>
      </c>
      <c r="AG161" s="512" t="e">
        <v>#DIV/0!</v>
      </c>
      <c r="AJ161" s="514"/>
    </row>
    <row r="162" spans="1:36" ht="12.75">
      <c r="A162" s="502"/>
      <c r="B162" s="503"/>
      <c r="C162" s="504"/>
      <c r="D162" s="515">
        <v>2.385810185185186</v>
      </c>
      <c r="E162" s="516"/>
      <c r="F162" s="516"/>
      <c r="G162" s="517">
        <v>390</v>
      </c>
      <c r="H162" s="518">
        <v>0.006117462013295349</v>
      </c>
      <c r="I162" s="504"/>
      <c r="J162" s="509"/>
      <c r="K162" s="504"/>
      <c r="L162" s="504"/>
      <c r="M162" s="504"/>
      <c r="N162" s="504"/>
      <c r="O162" s="504"/>
      <c r="P162" s="504"/>
      <c r="Q162" s="504"/>
      <c r="R162" s="510"/>
      <c r="S162" s="515">
        <v>0.8369097222222222</v>
      </c>
      <c r="T162" s="519">
        <v>135</v>
      </c>
      <c r="U162" s="520">
        <v>0.006199331275720164</v>
      </c>
      <c r="V162" s="515">
        <v>0.8486111111111111</v>
      </c>
      <c r="W162" s="519">
        <v>135</v>
      </c>
      <c r="X162" s="520">
        <v>0.006286008230452674</v>
      </c>
      <c r="Y162" s="515">
        <v>0.7002893518518519</v>
      </c>
      <c r="Z162" s="519">
        <v>120</v>
      </c>
      <c r="AA162" s="520">
        <v>0.0058357445987654325</v>
      </c>
      <c r="AB162" s="515">
        <v>0</v>
      </c>
      <c r="AC162" s="519">
        <v>0</v>
      </c>
      <c r="AD162" s="520" t="e">
        <v>#DIV/0!</v>
      </c>
      <c r="AE162" s="515">
        <v>0</v>
      </c>
      <c r="AF162" s="519">
        <v>0</v>
      </c>
      <c r="AG162" s="520" t="e">
        <v>#DIV/0!</v>
      </c>
      <c r="AJ162" s="514"/>
    </row>
    <row r="163" spans="1:36" ht="13.5" thickBot="1">
      <c r="A163" s="502"/>
      <c r="B163" s="503"/>
      <c r="C163" s="504"/>
      <c r="D163" s="521">
        <v>0.2888194444444445</v>
      </c>
      <c r="E163" s="522"/>
      <c r="F163" s="522"/>
      <c r="G163" s="523">
        <v>74</v>
      </c>
      <c r="H163" s="524">
        <v>0.0039029654654654665</v>
      </c>
      <c r="P163" s="504"/>
      <c r="Q163" s="504"/>
      <c r="R163" s="510"/>
      <c r="S163" s="521">
        <v>0.14549768518518516</v>
      </c>
      <c r="T163" s="526">
        <v>36</v>
      </c>
      <c r="U163" s="527">
        <v>0.0040416023662551434</v>
      </c>
      <c r="V163" s="521">
        <v>0.07532407407407407</v>
      </c>
      <c r="W163" s="526">
        <v>20</v>
      </c>
      <c r="X163" s="527">
        <v>0.0037662037037037035</v>
      </c>
      <c r="Y163" s="521">
        <v>0.06799768518518519</v>
      </c>
      <c r="Z163" s="526">
        <v>18</v>
      </c>
      <c r="AA163" s="527">
        <v>0.0037776491769547327</v>
      </c>
      <c r="AB163" s="521">
        <v>0</v>
      </c>
      <c r="AC163" s="526">
        <v>0</v>
      </c>
      <c r="AD163" s="527" t="e">
        <v>#DIV/0!</v>
      </c>
      <c r="AE163" s="521">
        <v>0</v>
      </c>
      <c r="AF163" s="526">
        <v>0</v>
      </c>
      <c r="AG163" s="527" t="e">
        <v>#DIV/0!</v>
      </c>
      <c r="AJ163" s="514"/>
    </row>
    <row r="164" spans="1:36" ht="13.5" thickBot="1">
      <c r="A164" s="502"/>
      <c r="B164" s="503"/>
      <c r="C164" s="528" t="s">
        <v>392</v>
      </c>
      <c r="D164" s="529"/>
      <c r="E164" s="530" t="s">
        <v>393</v>
      </c>
      <c r="F164" s="146"/>
      <c r="G164" s="146"/>
      <c r="H164" s="531" t="s">
        <v>394</v>
      </c>
      <c r="I164" s="532">
        <v>92</v>
      </c>
      <c r="J164" s="533">
        <v>78</v>
      </c>
      <c r="K164" s="534">
        <v>80</v>
      </c>
      <c r="L164" s="534"/>
      <c r="M164" s="535"/>
      <c r="N164" s="536">
        <v>250</v>
      </c>
      <c r="O164" s="537" t="s">
        <v>501</v>
      </c>
      <c r="P164" s="504"/>
      <c r="Q164" s="504"/>
      <c r="R164" s="510"/>
      <c r="S164" s="147"/>
      <c r="T164" s="538">
        <v>641</v>
      </c>
      <c r="U164" s="147"/>
      <c r="V164" s="147"/>
      <c r="W164" s="538">
        <v>565</v>
      </c>
      <c r="X164" s="147"/>
      <c r="Y164" s="147"/>
      <c r="Z164" s="538">
        <v>608</v>
      </c>
      <c r="AA164" s="147"/>
      <c r="AB164" s="147"/>
      <c r="AC164" s="539">
        <v>0</v>
      </c>
      <c r="AD164" s="147"/>
      <c r="AE164" s="147"/>
      <c r="AF164" s="538">
        <v>0</v>
      </c>
      <c r="AG164" s="147"/>
      <c r="AJ164" s="514"/>
    </row>
    <row r="165" spans="1:36" ht="12.75">
      <c r="A165" s="502"/>
      <c r="B165" s="503"/>
      <c r="D165" s="540"/>
      <c r="E165" s="541"/>
      <c r="F165" s="542"/>
      <c r="G165" s="543"/>
      <c r="H165" s="544" t="s">
        <v>502</v>
      </c>
      <c r="I165" s="545">
        <v>17</v>
      </c>
      <c r="J165" s="545">
        <v>17</v>
      </c>
      <c r="K165" s="545">
        <v>18</v>
      </c>
      <c r="L165" s="545"/>
      <c r="M165" s="546"/>
      <c r="N165" s="547">
        <v>52</v>
      </c>
      <c r="O165" s="548" t="s">
        <v>503</v>
      </c>
      <c r="P165" s="504"/>
      <c r="Q165" s="504"/>
      <c r="R165" s="510"/>
      <c r="S165" s="549"/>
      <c r="T165" s="550"/>
      <c r="U165" s="551"/>
      <c r="V165" s="549"/>
      <c r="W165" s="550"/>
      <c r="X165" s="551"/>
      <c r="Y165" s="549"/>
      <c r="Z165" s="550"/>
      <c r="AA165" s="551"/>
      <c r="AB165" s="552"/>
      <c r="AC165" s="553"/>
      <c r="AD165" s="554"/>
      <c r="AE165" s="549"/>
      <c r="AF165" s="549"/>
      <c r="AG165" s="551"/>
      <c r="AJ165" s="514"/>
    </row>
    <row r="166" spans="1:36" ht="12.75">
      <c r="A166" s="502"/>
      <c r="B166" s="503"/>
      <c r="D166" s="540"/>
      <c r="E166" s="555"/>
      <c r="F166" s="556"/>
      <c r="G166" s="557"/>
      <c r="H166" s="558" t="s">
        <v>504</v>
      </c>
      <c r="I166" s="559">
        <v>27</v>
      </c>
      <c r="J166" s="559">
        <v>27</v>
      </c>
      <c r="K166" s="559">
        <v>24</v>
      </c>
      <c r="L166" s="559"/>
      <c r="M166" s="560"/>
      <c r="N166" s="561">
        <v>78</v>
      </c>
      <c r="O166" s="548" t="s">
        <v>505</v>
      </c>
      <c r="P166" s="504"/>
      <c r="Q166" s="504"/>
      <c r="R166" s="510"/>
      <c r="S166" s="549"/>
      <c r="T166" s="550"/>
      <c r="U166" s="551"/>
      <c r="V166" s="549"/>
      <c r="W166" s="550"/>
      <c r="X166" s="551"/>
      <c r="Y166" s="549"/>
      <c r="Z166" s="550"/>
      <c r="AA166" s="551"/>
      <c r="AB166" s="552"/>
      <c r="AC166" s="553"/>
      <c r="AD166" s="554"/>
      <c r="AE166" s="549"/>
      <c r="AF166" s="549"/>
      <c r="AG166" s="551"/>
      <c r="AJ166" s="514"/>
    </row>
    <row r="167" spans="1:36" ht="12.75">
      <c r="A167" s="502"/>
      <c r="B167" s="503"/>
      <c r="D167" s="540"/>
      <c r="E167" s="563"/>
      <c r="F167" s="564"/>
      <c r="G167" s="565"/>
      <c r="H167" s="566" t="s">
        <v>506</v>
      </c>
      <c r="I167" s="567">
        <v>18</v>
      </c>
      <c r="J167" s="567">
        <v>10</v>
      </c>
      <c r="K167" s="567">
        <v>9</v>
      </c>
      <c r="L167" s="567"/>
      <c r="M167" s="568"/>
      <c r="N167" s="569">
        <v>37</v>
      </c>
      <c r="O167" s="548" t="s">
        <v>507</v>
      </c>
      <c r="P167" s="504"/>
      <c r="Q167" s="504"/>
      <c r="R167" s="510"/>
      <c r="S167" s="549"/>
      <c r="T167" s="550"/>
      <c r="U167" s="551"/>
      <c r="V167" s="549"/>
      <c r="W167" s="550"/>
      <c r="X167" s="551"/>
      <c r="Y167" s="549"/>
      <c r="Z167" s="550"/>
      <c r="AA167" s="551"/>
      <c r="AB167" s="552"/>
      <c r="AC167" s="553"/>
      <c r="AD167" s="554"/>
      <c r="AE167" s="570"/>
      <c r="AF167" s="570"/>
      <c r="AG167" s="551"/>
      <c r="AJ167" s="514"/>
    </row>
    <row r="168" spans="1:36" ht="12.75">
      <c r="A168" s="502"/>
      <c r="B168" s="503"/>
      <c r="C168" s="504"/>
      <c r="D168" s="540"/>
      <c r="E168" s="571"/>
      <c r="F168" s="572"/>
      <c r="G168" s="573"/>
      <c r="H168" s="574" t="s">
        <v>395</v>
      </c>
      <c r="I168" s="575">
        <v>641</v>
      </c>
      <c r="J168" s="575">
        <v>565</v>
      </c>
      <c r="K168" s="575">
        <v>608</v>
      </c>
      <c r="L168" s="576">
        <v>0</v>
      </c>
      <c r="M168" s="577">
        <v>0</v>
      </c>
      <c r="N168" s="578">
        <v>1814</v>
      </c>
      <c r="O168" s="579"/>
      <c r="P168" s="504"/>
      <c r="Q168" s="504"/>
      <c r="R168" s="510"/>
      <c r="S168" s="549"/>
      <c r="T168" s="550"/>
      <c r="U168" s="551"/>
      <c r="V168" s="549"/>
      <c r="W168" s="550"/>
      <c r="X168" s="551"/>
      <c r="Y168" s="549"/>
      <c r="Z168" s="550"/>
      <c r="AA168" s="551"/>
      <c r="AB168" s="552"/>
      <c r="AC168" s="553"/>
      <c r="AD168" s="554"/>
      <c r="AE168" s="549"/>
      <c r="AF168" s="549"/>
      <c r="AG168" s="551"/>
      <c r="AJ168" s="514"/>
    </row>
    <row r="169" spans="1:36" ht="12.75">
      <c r="A169" s="502"/>
      <c r="B169" s="503"/>
      <c r="C169" s="504"/>
      <c r="D169" s="540"/>
      <c r="E169" s="571"/>
      <c r="F169" s="572"/>
      <c r="G169" s="573"/>
      <c r="H169" s="574" t="s">
        <v>396</v>
      </c>
      <c r="I169" s="580">
        <v>0.20972222222222223</v>
      </c>
      <c r="J169" s="580">
        <v>0.2034722222222222</v>
      </c>
      <c r="K169" s="580">
        <v>0.19930555555555554</v>
      </c>
      <c r="L169" s="580"/>
      <c r="M169" s="580"/>
      <c r="N169" s="581">
        <v>0.2041666666666667</v>
      </c>
      <c r="P169" s="504"/>
      <c r="Q169" s="504"/>
      <c r="R169" s="510"/>
      <c r="S169" s="549"/>
      <c r="T169" s="550"/>
      <c r="U169" s="551"/>
      <c r="V169" s="549"/>
      <c r="W169" s="550"/>
      <c r="X169" s="551"/>
      <c r="Y169" s="549"/>
      <c r="Z169" s="550"/>
      <c r="AA169" s="551"/>
      <c r="AB169" s="552"/>
      <c r="AC169" s="553"/>
      <c r="AD169" s="554"/>
      <c r="AE169" s="549"/>
      <c r="AF169" s="582"/>
      <c r="AG169" s="551"/>
      <c r="AJ169" s="514"/>
    </row>
    <row r="170" spans="1:36" ht="12.75">
      <c r="A170" s="502"/>
      <c r="B170" s="503"/>
      <c r="C170" s="504"/>
      <c r="D170" s="540"/>
      <c r="E170" s="583"/>
      <c r="F170" s="584"/>
      <c r="G170" s="585"/>
      <c r="H170" s="586" t="s">
        <v>397</v>
      </c>
      <c r="I170" s="587">
        <v>0.37222222222222223</v>
      </c>
      <c r="J170" s="587">
        <v>0.3770833333333334</v>
      </c>
      <c r="K170" s="587">
        <v>0.35000000000000003</v>
      </c>
      <c r="L170" s="587"/>
      <c r="M170" s="587"/>
      <c r="N170" s="588">
        <v>0.3673611111111111</v>
      </c>
      <c r="P170" s="504"/>
      <c r="Q170" s="504"/>
      <c r="R170" s="510"/>
      <c r="S170" s="549"/>
      <c r="T170" s="550"/>
      <c r="U170" s="551"/>
      <c r="V170" s="549"/>
      <c r="W170" s="550"/>
      <c r="X170" s="551"/>
      <c r="Y170" s="549"/>
      <c r="Z170" s="550"/>
      <c r="AA170" s="551"/>
      <c r="AB170" s="552"/>
      <c r="AC170" s="553"/>
      <c r="AD170" s="554"/>
      <c r="AE170" s="549"/>
      <c r="AF170" s="582"/>
      <c r="AG170" s="551"/>
      <c r="AJ170" s="514"/>
    </row>
    <row r="171" spans="1:36" ht="12.75">
      <c r="A171" s="502"/>
      <c r="B171" s="503"/>
      <c r="C171" s="504"/>
      <c r="D171" s="540"/>
      <c r="E171" s="589"/>
      <c r="F171" s="590"/>
      <c r="G171" s="591"/>
      <c r="H171" s="566" t="s">
        <v>398</v>
      </c>
      <c r="I171" s="592">
        <v>0.2423611111111111</v>
      </c>
      <c r="J171" s="592">
        <v>0.22569444444444445</v>
      </c>
      <c r="K171" s="592">
        <v>0.2263888888888889</v>
      </c>
      <c r="L171" s="592"/>
      <c r="M171" s="593"/>
      <c r="N171" s="594">
        <v>0.2340277777777778</v>
      </c>
      <c r="P171" s="504"/>
      <c r="Q171" s="504"/>
      <c r="R171" s="510"/>
      <c r="S171" s="549"/>
      <c r="T171" s="550"/>
      <c r="U171" s="551"/>
      <c r="V171" s="549"/>
      <c r="W171" s="550"/>
      <c r="X171" s="551"/>
      <c r="Y171" s="549"/>
      <c r="Z171" s="550"/>
      <c r="AA171" s="551"/>
      <c r="AB171" s="552"/>
      <c r="AC171" s="553"/>
      <c r="AD171" s="554"/>
      <c r="AE171" s="549"/>
      <c r="AF171" s="582"/>
      <c r="AG171" s="551"/>
      <c r="AJ171" s="514"/>
    </row>
    <row r="172" spans="1:36" ht="12.75">
      <c r="A172" s="502"/>
      <c r="B172" s="503"/>
      <c r="C172" s="504"/>
      <c r="D172" s="540"/>
      <c r="E172" s="571"/>
      <c r="F172" s="572"/>
      <c r="G172" s="573"/>
      <c r="H172" s="574" t="s">
        <v>399</v>
      </c>
      <c r="I172" s="595"/>
      <c r="J172" s="596">
        <v>14</v>
      </c>
      <c r="K172" s="595">
        <v>13</v>
      </c>
      <c r="L172" s="595"/>
      <c r="M172" s="597"/>
      <c r="N172" s="598">
        <v>27</v>
      </c>
      <c r="P172" s="504"/>
      <c r="Q172" s="504"/>
      <c r="R172" s="510"/>
      <c r="S172" s="549"/>
      <c r="T172" s="550"/>
      <c r="U172" s="551"/>
      <c r="V172" s="549"/>
      <c r="W172" s="550"/>
      <c r="X172" s="551"/>
      <c r="Y172" s="549"/>
      <c r="Z172" s="550"/>
      <c r="AA172" s="551"/>
      <c r="AB172" s="552"/>
      <c r="AC172" s="553"/>
      <c r="AD172" s="554"/>
      <c r="AE172" s="549"/>
      <c r="AF172" s="582"/>
      <c r="AG172" s="551"/>
      <c r="AJ172" s="514"/>
    </row>
    <row r="173" spans="1:36" ht="12.75">
      <c r="A173" s="502"/>
      <c r="B173" s="503"/>
      <c r="C173" s="504"/>
      <c r="D173" s="540"/>
      <c r="E173" s="571"/>
      <c r="F173" s="572"/>
      <c r="G173" s="573"/>
      <c r="H173" s="574" t="s">
        <v>400</v>
      </c>
      <c r="I173" s="595">
        <v>0</v>
      </c>
      <c r="J173" s="595">
        <v>0</v>
      </c>
      <c r="K173" s="595"/>
      <c r="L173" s="595"/>
      <c r="M173" s="597"/>
      <c r="N173" s="598">
        <v>0</v>
      </c>
      <c r="P173" s="504"/>
      <c r="Q173" s="504"/>
      <c r="R173" s="510"/>
      <c r="S173" s="549"/>
      <c r="T173" s="550"/>
      <c r="U173" s="551"/>
      <c r="V173" s="549"/>
      <c r="W173" s="550"/>
      <c r="X173" s="551"/>
      <c r="Y173" s="549"/>
      <c r="Z173" s="550"/>
      <c r="AA173" s="551"/>
      <c r="AB173" s="552"/>
      <c r="AC173" s="553"/>
      <c r="AD173" s="554"/>
      <c r="AE173" s="549"/>
      <c r="AF173" s="582"/>
      <c r="AG173" s="551"/>
      <c r="AJ173" s="514"/>
    </row>
    <row r="174" spans="1:36" ht="13.5" thickBot="1">
      <c r="A174" s="502"/>
      <c r="B174" s="503"/>
      <c r="C174" s="504"/>
      <c r="D174" s="540"/>
      <c r="E174" s="599"/>
      <c r="F174" s="600"/>
      <c r="G174" s="601"/>
      <c r="H174" s="602" t="s">
        <v>401</v>
      </c>
      <c r="I174" s="603">
        <v>0</v>
      </c>
      <c r="J174" s="603">
        <v>0</v>
      </c>
      <c r="K174" s="603"/>
      <c r="L174" s="604"/>
      <c r="M174" s="605"/>
      <c r="N174" s="606">
        <v>0</v>
      </c>
      <c r="O174" s="607"/>
      <c r="P174" s="504"/>
      <c r="Q174" s="504"/>
      <c r="R174" s="510"/>
      <c r="S174" s="549"/>
      <c r="T174" s="550"/>
      <c r="U174" s="551"/>
      <c r="V174" s="549"/>
      <c r="W174" s="550"/>
      <c r="X174" s="551"/>
      <c r="Y174" s="549"/>
      <c r="Z174" s="550"/>
      <c r="AA174" s="551"/>
      <c r="AB174" s="552"/>
      <c r="AC174" s="553"/>
      <c r="AD174" s="554"/>
      <c r="AE174" s="549"/>
      <c r="AF174" s="582"/>
      <c r="AG174" s="551"/>
      <c r="AJ174" s="514"/>
    </row>
    <row r="175" spans="1:36" ht="13.5" thickBot="1">
      <c r="A175" s="502"/>
      <c r="B175" s="503"/>
      <c r="C175" s="504"/>
      <c r="D175" s="540"/>
      <c r="E175" s="608"/>
      <c r="F175" s="608"/>
      <c r="G175" s="609"/>
      <c r="H175" s="610"/>
      <c r="I175" s="611"/>
      <c r="J175" s="611"/>
      <c r="K175" s="611"/>
      <c r="L175" s="612"/>
      <c r="M175" s="611"/>
      <c r="N175" s="613"/>
      <c r="O175" s="607"/>
      <c r="P175" s="504"/>
      <c r="Q175" s="504"/>
      <c r="R175" s="510"/>
      <c r="S175" s="549"/>
      <c r="T175" s="550"/>
      <c r="U175" s="551"/>
      <c r="V175" s="549"/>
      <c r="W175" s="550"/>
      <c r="X175" s="551"/>
      <c r="Y175" s="549"/>
      <c r="Z175" s="550"/>
      <c r="AA175" s="551"/>
      <c r="AB175" s="552"/>
      <c r="AC175" s="553"/>
      <c r="AD175" s="554"/>
      <c r="AE175" s="549"/>
      <c r="AF175" s="582"/>
      <c r="AG175" s="551"/>
      <c r="AJ175" s="514"/>
    </row>
    <row r="176" spans="1:36" ht="13.5" thickBot="1">
      <c r="A176" s="502"/>
      <c r="B176" s="503"/>
      <c r="C176" s="528" t="s">
        <v>392</v>
      </c>
      <c r="D176" s="529"/>
      <c r="E176" s="530" t="s">
        <v>402</v>
      </c>
      <c r="F176" s="146"/>
      <c r="G176" s="146"/>
      <c r="H176" s="531" t="s">
        <v>403</v>
      </c>
      <c r="I176" s="533">
        <v>55</v>
      </c>
      <c r="J176" s="533">
        <v>57</v>
      </c>
      <c r="K176" s="534">
        <v>54</v>
      </c>
      <c r="L176" s="533">
        <v>70</v>
      </c>
      <c r="M176" s="535">
        <v>58</v>
      </c>
      <c r="N176" s="536">
        <v>236</v>
      </c>
      <c r="O176" s="537" t="s">
        <v>404</v>
      </c>
      <c r="P176" s="504"/>
      <c r="Q176" s="504"/>
      <c r="R176" s="510"/>
      <c r="S176" s="549"/>
      <c r="T176" s="550"/>
      <c r="U176" s="551"/>
      <c r="V176" s="549"/>
      <c r="W176" s="550"/>
      <c r="X176" s="551"/>
      <c r="Y176" s="549"/>
      <c r="Z176" s="550"/>
      <c r="AA176" s="551"/>
      <c r="AB176" s="552"/>
      <c r="AC176" s="553"/>
      <c r="AD176" s="554"/>
      <c r="AE176" s="549"/>
      <c r="AF176" s="582"/>
      <c r="AG176" s="551"/>
      <c r="AJ176" s="514"/>
    </row>
    <row r="177" spans="1:36" ht="12.75">
      <c r="A177" s="502"/>
      <c r="B177" s="503"/>
      <c r="D177" s="540"/>
      <c r="E177" s="541"/>
      <c r="F177" s="542"/>
      <c r="G177" s="543"/>
      <c r="H177" s="544" t="s">
        <v>405</v>
      </c>
      <c r="I177" s="545">
        <v>10</v>
      </c>
      <c r="J177" s="545">
        <v>13</v>
      </c>
      <c r="K177" s="545">
        <v>9</v>
      </c>
      <c r="L177" s="545">
        <v>16</v>
      </c>
      <c r="M177" s="546">
        <v>15</v>
      </c>
      <c r="N177" s="547">
        <v>48</v>
      </c>
      <c r="O177" s="548" t="s">
        <v>406</v>
      </c>
      <c r="P177" s="504"/>
      <c r="Q177" s="504"/>
      <c r="R177" s="510"/>
      <c r="S177" s="549"/>
      <c r="T177" s="550"/>
      <c r="U177" s="551"/>
      <c r="V177" s="549"/>
      <c r="W177" s="550"/>
      <c r="X177" s="551"/>
      <c r="Y177" s="549"/>
      <c r="Z177" s="550"/>
      <c r="AA177" s="551"/>
      <c r="AB177" s="552"/>
      <c r="AC177" s="553"/>
      <c r="AD177" s="554"/>
      <c r="AE177" s="549"/>
      <c r="AF177" s="582"/>
      <c r="AG177" s="551"/>
      <c r="AJ177" s="514"/>
    </row>
    <row r="178" spans="1:36" ht="12.75">
      <c r="A178" s="502"/>
      <c r="B178" s="503"/>
      <c r="D178" s="540"/>
      <c r="E178" s="555"/>
      <c r="F178" s="556"/>
      <c r="G178" s="557"/>
      <c r="H178" s="558" t="s">
        <v>407</v>
      </c>
      <c r="I178" s="559">
        <v>7</v>
      </c>
      <c r="J178" s="559">
        <v>10</v>
      </c>
      <c r="K178" s="559">
        <v>7</v>
      </c>
      <c r="L178" s="559">
        <v>10</v>
      </c>
      <c r="M178" s="560">
        <v>12</v>
      </c>
      <c r="N178" s="561">
        <v>34</v>
      </c>
      <c r="O178" s="562"/>
      <c r="P178" s="504"/>
      <c r="Q178" s="504"/>
      <c r="R178" s="510"/>
      <c r="S178" s="549"/>
      <c r="T178" s="550"/>
      <c r="U178" s="551"/>
      <c r="V178" s="549"/>
      <c r="W178" s="550"/>
      <c r="X178" s="551"/>
      <c r="Y178" s="549"/>
      <c r="Z178" s="550"/>
      <c r="AA178" s="551"/>
      <c r="AB178" s="552"/>
      <c r="AC178" s="553"/>
      <c r="AD178" s="554"/>
      <c r="AE178" s="549"/>
      <c r="AF178" s="582"/>
      <c r="AG178" s="551"/>
      <c r="AJ178" s="514"/>
    </row>
    <row r="179" spans="1:36" ht="12.75">
      <c r="A179" s="502"/>
      <c r="B179" s="503"/>
      <c r="D179" s="540"/>
      <c r="E179" s="563"/>
      <c r="F179" s="564"/>
      <c r="G179" s="565"/>
      <c r="H179" s="566" t="s">
        <v>408</v>
      </c>
      <c r="I179" s="567">
        <v>3</v>
      </c>
      <c r="J179" s="567">
        <v>4</v>
      </c>
      <c r="K179" s="567">
        <v>4</v>
      </c>
      <c r="L179" s="567">
        <v>4</v>
      </c>
      <c r="M179" s="568">
        <v>4</v>
      </c>
      <c r="N179" s="569">
        <v>15</v>
      </c>
      <c r="O179" s="562"/>
      <c r="P179" s="504"/>
      <c r="Q179" s="504"/>
      <c r="R179" s="510"/>
      <c r="S179" s="549"/>
      <c r="T179" s="550"/>
      <c r="U179" s="551"/>
      <c r="V179" s="549"/>
      <c r="W179" s="550"/>
      <c r="X179" s="551"/>
      <c r="Y179" s="549"/>
      <c r="Z179" s="550"/>
      <c r="AA179" s="551"/>
      <c r="AB179" s="552"/>
      <c r="AC179" s="553"/>
      <c r="AD179" s="554"/>
      <c r="AE179" s="549"/>
      <c r="AF179" s="582"/>
      <c r="AG179" s="551"/>
      <c r="AJ179" s="514"/>
    </row>
    <row r="180" spans="1:36" ht="12.75">
      <c r="A180" s="502"/>
      <c r="B180" s="503"/>
      <c r="C180" s="504"/>
      <c r="D180" s="540"/>
      <c r="E180" s="571"/>
      <c r="F180" s="572"/>
      <c r="G180" s="573"/>
      <c r="H180" s="574" t="s">
        <v>395</v>
      </c>
      <c r="I180" s="575">
        <v>491.255</v>
      </c>
      <c r="J180" s="575">
        <v>488.34</v>
      </c>
      <c r="K180" s="575">
        <v>473.34</v>
      </c>
      <c r="L180" s="576">
        <v>740.9200000000003</v>
      </c>
      <c r="M180" s="577">
        <v>488.585</v>
      </c>
      <c r="N180" s="578">
        <v>2193.8550000000005</v>
      </c>
      <c r="O180" s="579"/>
      <c r="P180" s="504"/>
      <c r="Q180" s="504"/>
      <c r="R180" s="510"/>
      <c r="S180" s="549"/>
      <c r="T180" s="550"/>
      <c r="U180" s="551"/>
      <c r="V180" s="549"/>
      <c r="W180" s="550"/>
      <c r="X180" s="551"/>
      <c r="Y180" s="549"/>
      <c r="Z180" s="550"/>
      <c r="AA180" s="551"/>
      <c r="AB180" s="552"/>
      <c r="AC180" s="553"/>
      <c r="AD180" s="554"/>
      <c r="AE180" s="549"/>
      <c r="AF180" s="582"/>
      <c r="AG180" s="551"/>
      <c r="AJ180" s="514"/>
    </row>
    <row r="181" spans="1:36" ht="12.75">
      <c r="A181" s="502"/>
      <c r="B181" s="503"/>
      <c r="C181" s="504"/>
      <c r="D181" s="540"/>
      <c r="E181" s="571"/>
      <c r="F181" s="572"/>
      <c r="G181" s="573"/>
      <c r="H181" s="574" t="s">
        <v>396</v>
      </c>
      <c r="I181" s="580">
        <v>0.2034722222222222</v>
      </c>
      <c r="J181" s="580">
        <v>0.19791666666666666</v>
      </c>
      <c r="K181" s="580">
        <v>0.19722222222222222</v>
      </c>
      <c r="L181" s="580">
        <v>0.19444444444444445</v>
      </c>
      <c r="M181" s="580">
        <v>0.19652777777777777</v>
      </c>
      <c r="N181" s="581">
        <v>0.19791666666666666</v>
      </c>
      <c r="P181" s="504"/>
      <c r="Q181" s="504"/>
      <c r="R181" s="510"/>
      <c r="S181" s="549"/>
      <c r="T181" s="550"/>
      <c r="U181" s="551"/>
      <c r="V181" s="549"/>
      <c r="W181" s="550"/>
      <c r="X181" s="551"/>
      <c r="Y181" s="549"/>
      <c r="Z181" s="550"/>
      <c r="AA181" s="551"/>
      <c r="AB181" s="552"/>
      <c r="AC181" s="553"/>
      <c r="AD181" s="554"/>
      <c r="AE181" s="549"/>
      <c r="AF181" s="582"/>
      <c r="AG181" s="551"/>
      <c r="AJ181" s="514"/>
    </row>
    <row r="182" spans="1:36" ht="12.75">
      <c r="A182" s="502"/>
      <c r="B182" s="503"/>
      <c r="C182" s="504"/>
      <c r="D182" s="540"/>
      <c r="E182" s="583"/>
      <c r="F182" s="584"/>
      <c r="G182" s="585"/>
      <c r="H182" s="586" t="s">
        <v>397</v>
      </c>
      <c r="I182" s="587">
        <v>0.3847222222222222</v>
      </c>
      <c r="J182" s="587">
        <v>0.3625</v>
      </c>
      <c r="K182" s="587">
        <v>0.3541666666666667</v>
      </c>
      <c r="L182" s="587">
        <v>0.3625</v>
      </c>
      <c r="M182" s="587">
        <v>0.3645833333333333</v>
      </c>
      <c r="N182" s="588">
        <v>0.3652777777777778</v>
      </c>
      <c r="P182" s="504"/>
      <c r="Q182" s="504"/>
      <c r="R182" s="510"/>
      <c r="S182" s="549"/>
      <c r="T182" s="550"/>
      <c r="U182" s="551"/>
      <c r="V182" s="549"/>
      <c r="W182" s="550"/>
      <c r="X182" s="551"/>
      <c r="Y182" s="549"/>
      <c r="Z182" s="550"/>
      <c r="AA182" s="551"/>
      <c r="AB182" s="552"/>
      <c r="AC182" s="553"/>
      <c r="AD182" s="554"/>
      <c r="AE182" s="549"/>
      <c r="AF182" s="582"/>
      <c r="AG182" s="551"/>
      <c r="AJ182" s="514"/>
    </row>
    <row r="183" spans="1:36" ht="12.75">
      <c r="A183" s="502"/>
      <c r="B183" s="503"/>
      <c r="C183" s="504"/>
      <c r="D183" s="540"/>
      <c r="E183" s="589"/>
      <c r="F183" s="590"/>
      <c r="G183" s="591"/>
      <c r="H183" s="566" t="s">
        <v>398</v>
      </c>
      <c r="I183" s="592">
        <v>0.2125</v>
      </c>
      <c r="J183" s="592">
        <v>0.28055555555555556</v>
      </c>
      <c r="K183" s="592">
        <v>0.24375</v>
      </c>
      <c r="L183" s="592">
        <v>0.22916666666666666</v>
      </c>
      <c r="M183" s="593">
        <v>0.1951388888888889</v>
      </c>
      <c r="N183" s="594">
        <v>0.24375</v>
      </c>
      <c r="P183" s="504"/>
      <c r="Q183" s="504"/>
      <c r="R183" s="510"/>
      <c r="S183" s="549"/>
      <c r="T183" s="550"/>
      <c r="U183" s="551"/>
      <c r="V183" s="549"/>
      <c r="W183" s="550"/>
      <c r="X183" s="551"/>
      <c r="Y183" s="549"/>
      <c r="Z183" s="550"/>
      <c r="AA183" s="551"/>
      <c r="AB183" s="552"/>
      <c r="AC183" s="553"/>
      <c r="AD183" s="554"/>
      <c r="AE183" s="549"/>
      <c r="AF183" s="582"/>
      <c r="AG183" s="551"/>
      <c r="AJ183" s="514"/>
    </row>
    <row r="184" spans="1:36" ht="12.75">
      <c r="A184" s="502"/>
      <c r="B184" s="503"/>
      <c r="C184" s="504"/>
      <c r="D184" s="540"/>
      <c r="E184" s="571"/>
      <c r="F184" s="572"/>
      <c r="G184" s="573"/>
      <c r="H184" s="574" t="s">
        <v>399</v>
      </c>
      <c r="I184" s="595"/>
      <c r="J184" s="595">
        <v>9</v>
      </c>
      <c r="K184" s="595">
        <v>3</v>
      </c>
      <c r="L184" s="595">
        <v>10</v>
      </c>
      <c r="M184" s="597">
        <v>3</v>
      </c>
      <c r="N184" s="598">
        <v>22</v>
      </c>
      <c r="P184" s="504"/>
      <c r="Q184" s="504"/>
      <c r="R184" s="510"/>
      <c r="S184" s="549"/>
      <c r="T184" s="550"/>
      <c r="U184" s="551"/>
      <c r="V184" s="549"/>
      <c r="W184" s="550"/>
      <c r="X184" s="551"/>
      <c r="Y184" s="549"/>
      <c r="Z184" s="550"/>
      <c r="AA184" s="551"/>
      <c r="AB184" s="552"/>
      <c r="AC184" s="553"/>
      <c r="AD184" s="554"/>
      <c r="AE184" s="549"/>
      <c r="AF184" s="582"/>
      <c r="AG184" s="551"/>
      <c r="AJ184" s="514"/>
    </row>
    <row r="185" spans="1:36" ht="12.75">
      <c r="A185" s="502"/>
      <c r="B185" s="503"/>
      <c r="C185" s="504"/>
      <c r="D185" s="540"/>
      <c r="E185" s="571"/>
      <c r="F185" s="572"/>
      <c r="G185" s="573"/>
      <c r="H185" s="574" t="s">
        <v>400</v>
      </c>
      <c r="I185" s="595">
        <v>0</v>
      </c>
      <c r="J185" s="595">
        <v>0</v>
      </c>
      <c r="K185" s="595">
        <v>0</v>
      </c>
      <c r="L185" s="595">
        <v>0</v>
      </c>
      <c r="M185" s="597">
        <v>0</v>
      </c>
      <c r="N185" s="598">
        <v>0</v>
      </c>
      <c r="P185" s="504"/>
      <c r="Q185" s="504"/>
      <c r="R185" s="510"/>
      <c r="S185" s="549"/>
      <c r="T185" s="550"/>
      <c r="U185" s="551"/>
      <c r="V185" s="549"/>
      <c r="W185" s="550"/>
      <c r="X185" s="551"/>
      <c r="Y185" s="549"/>
      <c r="Z185" s="550"/>
      <c r="AA185" s="551"/>
      <c r="AB185" s="552"/>
      <c r="AC185" s="553"/>
      <c r="AD185" s="554"/>
      <c r="AE185" s="549"/>
      <c r="AF185" s="582"/>
      <c r="AG185" s="551"/>
      <c r="AJ185" s="514"/>
    </row>
    <row r="186" spans="1:36" ht="13.5" thickBot="1">
      <c r="A186" s="502"/>
      <c r="B186" s="503"/>
      <c r="C186" s="504"/>
      <c r="D186" s="540"/>
      <c r="E186" s="599"/>
      <c r="F186" s="600"/>
      <c r="G186" s="601"/>
      <c r="H186" s="602" t="s">
        <v>401</v>
      </c>
      <c r="I186" s="603">
        <v>0</v>
      </c>
      <c r="J186" s="603">
        <v>0</v>
      </c>
      <c r="K186" s="603">
        <v>0</v>
      </c>
      <c r="L186" s="604">
        <v>0</v>
      </c>
      <c r="M186" s="605">
        <v>0</v>
      </c>
      <c r="N186" s="606">
        <v>0</v>
      </c>
      <c r="O186" s="607"/>
      <c r="P186" s="504"/>
      <c r="Q186" s="504"/>
      <c r="R186" s="510"/>
      <c r="S186" s="549"/>
      <c r="T186" s="550"/>
      <c r="U186" s="551"/>
      <c r="V186" s="549"/>
      <c r="W186" s="550"/>
      <c r="X186" s="551"/>
      <c r="Y186" s="549"/>
      <c r="Z186" s="550"/>
      <c r="AA186" s="551"/>
      <c r="AB186" s="552"/>
      <c r="AC186" s="553"/>
      <c r="AD186" s="554"/>
      <c r="AE186" s="549"/>
      <c r="AF186" s="582"/>
      <c r="AG186" s="551"/>
      <c r="AJ186" s="514"/>
    </row>
    <row r="187" spans="1:36" ht="13.5" thickBot="1">
      <c r="A187" s="502"/>
      <c r="B187" s="503"/>
      <c r="C187" s="504"/>
      <c r="D187" s="540"/>
      <c r="E187" s="614"/>
      <c r="F187" s="614"/>
      <c r="G187" s="615"/>
      <c r="H187" s="616"/>
      <c r="I187" s="611"/>
      <c r="J187" s="611"/>
      <c r="K187" s="611"/>
      <c r="L187" s="612"/>
      <c r="M187" s="611"/>
      <c r="N187" s="613"/>
      <c r="O187" s="607"/>
      <c r="P187" s="504"/>
      <c r="Q187" s="504"/>
      <c r="R187" s="510"/>
      <c r="S187" s="549"/>
      <c r="T187" s="550"/>
      <c r="U187" s="551"/>
      <c r="V187" s="549"/>
      <c r="W187" s="550"/>
      <c r="X187" s="551"/>
      <c r="Y187" s="549"/>
      <c r="Z187" s="550"/>
      <c r="AA187" s="551"/>
      <c r="AB187" s="552"/>
      <c r="AC187" s="553"/>
      <c r="AD187" s="554"/>
      <c r="AE187" s="549"/>
      <c r="AF187" s="582"/>
      <c r="AG187" s="551"/>
      <c r="AJ187" s="514"/>
    </row>
    <row r="188" spans="1:36" ht="13.5" thickBot="1">
      <c r="A188" s="502"/>
      <c r="B188" s="503"/>
      <c r="C188" s="504"/>
      <c r="D188" s="147"/>
      <c r="E188" s="617" t="s">
        <v>409</v>
      </c>
      <c r="F188" s="618"/>
      <c r="G188" s="618"/>
      <c r="H188" s="619" t="s">
        <v>410</v>
      </c>
      <c r="I188" s="533">
        <v>39</v>
      </c>
      <c r="J188" s="533">
        <v>43</v>
      </c>
      <c r="K188" s="534">
        <v>36</v>
      </c>
      <c r="L188" s="533">
        <v>48</v>
      </c>
      <c r="M188" s="535">
        <v>44</v>
      </c>
      <c r="N188" s="536">
        <v>210</v>
      </c>
      <c r="O188" s="537" t="s">
        <v>411</v>
      </c>
      <c r="P188" s="504"/>
      <c r="Q188" s="504"/>
      <c r="R188" s="510"/>
      <c r="S188" s="549"/>
      <c r="T188" s="550"/>
      <c r="U188" s="551"/>
      <c r="V188" s="549"/>
      <c r="W188" s="550"/>
      <c r="X188" s="551"/>
      <c r="Y188" s="549"/>
      <c r="Z188" s="550"/>
      <c r="AA188" s="551"/>
      <c r="AB188" s="552"/>
      <c r="AC188" s="553"/>
      <c r="AD188" s="554"/>
      <c r="AE188" s="549"/>
      <c r="AF188" s="582"/>
      <c r="AG188" s="551"/>
      <c r="AJ188" s="514"/>
    </row>
    <row r="189" spans="1:36" ht="13.5" thickBot="1">
      <c r="A189" s="502"/>
      <c r="B189" s="503"/>
      <c r="C189" s="528" t="s">
        <v>392</v>
      </c>
      <c r="D189" s="620"/>
      <c r="E189" s="541"/>
      <c r="F189" s="542"/>
      <c r="G189" s="543"/>
      <c r="H189" s="544" t="s">
        <v>412</v>
      </c>
      <c r="I189" s="545">
        <v>3</v>
      </c>
      <c r="J189" s="545">
        <v>7</v>
      </c>
      <c r="K189" s="545">
        <v>5</v>
      </c>
      <c r="L189" s="545">
        <v>8</v>
      </c>
      <c r="M189" s="546">
        <v>7</v>
      </c>
      <c r="N189" s="547">
        <v>30</v>
      </c>
      <c r="O189" s="139"/>
      <c r="P189" s="504"/>
      <c r="Q189" s="504"/>
      <c r="R189" s="510"/>
      <c r="S189" s="549"/>
      <c r="T189" s="550"/>
      <c r="U189" s="551"/>
      <c r="V189" s="549"/>
      <c r="W189" s="550"/>
      <c r="X189" s="551"/>
      <c r="Y189" s="549"/>
      <c r="Z189" s="550"/>
      <c r="AA189" s="551"/>
      <c r="AB189" s="552"/>
      <c r="AC189" s="553"/>
      <c r="AD189" s="554"/>
      <c r="AE189" s="549"/>
      <c r="AF189" s="582"/>
      <c r="AG189" s="551"/>
      <c r="AJ189" s="514"/>
    </row>
    <row r="190" spans="1:36" ht="12.75">
      <c r="A190" s="502"/>
      <c r="B190" s="503"/>
      <c r="D190" s="540"/>
      <c r="E190" s="563"/>
      <c r="F190" s="621"/>
      <c r="G190" s="622"/>
      <c r="H190" s="623" t="s">
        <v>413</v>
      </c>
      <c r="I190" s="624">
        <v>3</v>
      </c>
      <c r="J190" s="624">
        <v>4</v>
      </c>
      <c r="K190" s="624">
        <v>4</v>
      </c>
      <c r="L190" s="624">
        <v>3</v>
      </c>
      <c r="M190" s="625">
        <v>3</v>
      </c>
      <c r="N190" s="626">
        <v>17</v>
      </c>
      <c r="O190" s="562"/>
      <c r="P190" s="504"/>
      <c r="Q190" s="504"/>
      <c r="R190" s="510"/>
      <c r="S190" s="549"/>
      <c r="T190" s="550"/>
      <c r="U190" s="551"/>
      <c r="V190" s="549"/>
      <c r="W190" s="550"/>
      <c r="X190" s="551"/>
      <c r="Y190" s="549"/>
      <c r="Z190" s="550"/>
      <c r="AA190" s="551"/>
      <c r="AB190" s="552"/>
      <c r="AC190" s="553"/>
      <c r="AD190" s="554"/>
      <c r="AE190" s="549"/>
      <c r="AF190" s="582"/>
      <c r="AG190" s="551"/>
      <c r="AJ190" s="514"/>
    </row>
    <row r="191" spans="1:36" ht="12.75">
      <c r="A191" s="502"/>
      <c r="B191" s="503"/>
      <c r="D191" s="540"/>
      <c r="E191" s="571"/>
      <c r="F191" s="572"/>
      <c r="G191" s="573"/>
      <c r="H191" s="574" t="s">
        <v>414</v>
      </c>
      <c r="I191" s="575">
        <v>375</v>
      </c>
      <c r="J191" s="575">
        <v>394</v>
      </c>
      <c r="K191" s="575">
        <v>332</v>
      </c>
      <c r="L191" s="576">
        <v>549.068</v>
      </c>
      <c r="M191" s="577">
        <v>419.0725</v>
      </c>
      <c r="N191" s="578">
        <v>2069.1405</v>
      </c>
      <c r="O191" s="579"/>
      <c r="P191" s="504"/>
      <c r="Q191" s="504"/>
      <c r="R191" s="510"/>
      <c r="S191" s="549"/>
      <c r="T191" s="550"/>
      <c r="U191" s="551"/>
      <c r="V191" s="549"/>
      <c r="W191" s="550"/>
      <c r="X191" s="551"/>
      <c r="Y191" s="549"/>
      <c r="Z191" s="550"/>
      <c r="AA191" s="551"/>
      <c r="AB191" s="552"/>
      <c r="AC191" s="553"/>
      <c r="AD191" s="554"/>
      <c r="AE191" s="549"/>
      <c r="AF191" s="582"/>
      <c r="AG191" s="551"/>
      <c r="AJ191" s="514"/>
    </row>
    <row r="192" spans="1:36" ht="12.75">
      <c r="A192" s="502"/>
      <c r="B192" s="503"/>
      <c r="C192" s="504"/>
      <c r="D192" s="540"/>
      <c r="E192" s="571"/>
      <c r="F192" s="572"/>
      <c r="G192" s="573"/>
      <c r="H192" s="574" t="s">
        <v>396</v>
      </c>
      <c r="I192" s="580">
        <v>0.19722222222222222</v>
      </c>
      <c r="J192" s="580">
        <v>0.19930555555555554</v>
      </c>
      <c r="K192" s="580">
        <v>0.19305555555555554</v>
      </c>
      <c r="L192" s="580">
        <v>0.19999999999999998</v>
      </c>
      <c r="M192" s="580">
        <v>0.19722222222222222</v>
      </c>
      <c r="N192" s="581">
        <v>0.19791666666666666</v>
      </c>
      <c r="P192" s="504"/>
      <c r="Q192" s="504"/>
      <c r="R192" s="510"/>
      <c r="S192" s="549"/>
      <c r="T192" s="550"/>
      <c r="U192" s="551"/>
      <c r="V192" s="549"/>
      <c r="W192" s="550"/>
      <c r="X192" s="551"/>
      <c r="Y192" s="549"/>
      <c r="Z192" s="550"/>
      <c r="AA192" s="551"/>
      <c r="AB192" s="552"/>
      <c r="AC192" s="553"/>
      <c r="AD192" s="554"/>
      <c r="AE192" s="549"/>
      <c r="AF192" s="582"/>
      <c r="AG192" s="551"/>
      <c r="AJ192" s="514"/>
    </row>
    <row r="193" spans="1:36" ht="12.75">
      <c r="A193" s="502"/>
      <c r="B193" s="503"/>
      <c r="C193" s="504"/>
      <c r="D193" s="540"/>
      <c r="E193" s="571"/>
      <c r="F193" s="572"/>
      <c r="G193" s="573"/>
      <c r="H193" s="574" t="s">
        <v>397</v>
      </c>
      <c r="I193" s="580">
        <v>0.325</v>
      </c>
      <c r="J193" s="580">
        <v>0.3284722222222222</v>
      </c>
      <c r="K193" s="580">
        <v>0.3340277777777778</v>
      </c>
      <c r="L193" s="580">
        <v>0.31666666666666665</v>
      </c>
      <c r="M193" s="580">
        <v>0.3430555555555555</v>
      </c>
      <c r="N193" s="581">
        <v>0.32916666666666666</v>
      </c>
      <c r="P193" s="504"/>
      <c r="Q193" s="504"/>
      <c r="R193" s="510"/>
      <c r="S193" s="549"/>
      <c r="T193" s="550"/>
      <c r="U193" s="551"/>
      <c r="V193" s="549"/>
      <c r="W193" s="550"/>
      <c r="X193" s="551"/>
      <c r="Y193" s="549"/>
      <c r="Z193" s="550"/>
      <c r="AA193" s="551"/>
      <c r="AB193" s="552"/>
      <c r="AC193" s="553"/>
      <c r="AD193" s="554"/>
      <c r="AE193" s="549"/>
      <c r="AF193" s="582"/>
      <c r="AG193" s="551"/>
      <c r="AJ193" s="514"/>
    </row>
    <row r="194" spans="1:36" ht="12.75">
      <c r="A194" s="502"/>
      <c r="B194" s="503"/>
      <c r="C194" s="504"/>
      <c r="D194" s="540"/>
      <c r="E194" s="571"/>
      <c r="F194" s="572"/>
      <c r="G194" s="573"/>
      <c r="H194" s="574" t="s">
        <v>399</v>
      </c>
      <c r="I194" s="595"/>
      <c r="J194" s="595">
        <v>13</v>
      </c>
      <c r="K194" s="595">
        <v>2</v>
      </c>
      <c r="L194" s="595">
        <v>11</v>
      </c>
      <c r="M194" s="597">
        <v>5</v>
      </c>
      <c r="N194" s="598">
        <v>31</v>
      </c>
      <c r="P194" s="504"/>
      <c r="Q194" s="504"/>
      <c r="R194" s="510"/>
      <c r="S194" s="549"/>
      <c r="T194" s="550"/>
      <c r="U194" s="551"/>
      <c r="V194" s="549"/>
      <c r="W194" s="550"/>
      <c r="X194" s="551"/>
      <c r="Y194" s="549"/>
      <c r="Z194" s="550"/>
      <c r="AA194" s="551"/>
      <c r="AB194" s="552"/>
      <c r="AC194" s="553"/>
      <c r="AD194" s="554"/>
      <c r="AE194" s="549"/>
      <c r="AF194" s="582"/>
      <c r="AG194" s="551"/>
      <c r="AJ194" s="514"/>
    </row>
    <row r="195" spans="1:36" ht="12.75">
      <c r="A195" s="502"/>
      <c r="B195" s="503"/>
      <c r="C195" s="504"/>
      <c r="D195" s="540"/>
      <c r="E195" s="571"/>
      <c r="F195" s="572"/>
      <c r="G195" s="573"/>
      <c r="H195" s="574" t="s">
        <v>400</v>
      </c>
      <c r="I195" s="595"/>
      <c r="J195" s="595"/>
      <c r="K195" s="595"/>
      <c r="L195" s="595"/>
      <c r="M195" s="597">
        <v>1</v>
      </c>
      <c r="N195" s="598">
        <v>1</v>
      </c>
      <c r="P195" s="504"/>
      <c r="Q195" s="504"/>
      <c r="R195" s="510"/>
      <c r="S195" s="549"/>
      <c r="T195" s="550"/>
      <c r="U195" s="551"/>
      <c r="V195" s="549"/>
      <c r="W195" s="550"/>
      <c r="X195" s="551"/>
      <c r="Y195" s="549"/>
      <c r="Z195" s="550"/>
      <c r="AA195" s="551"/>
      <c r="AB195" s="552"/>
      <c r="AC195" s="553"/>
      <c r="AD195" s="554"/>
      <c r="AE195" s="549"/>
      <c r="AF195" s="582"/>
      <c r="AG195" s="551"/>
      <c r="AJ195" s="514"/>
    </row>
    <row r="196" spans="1:36" ht="13.5" thickBot="1">
      <c r="A196" s="502"/>
      <c r="B196" s="503"/>
      <c r="C196" s="504"/>
      <c r="D196" s="540"/>
      <c r="E196" s="599"/>
      <c r="F196" s="600"/>
      <c r="G196" s="601"/>
      <c r="H196" s="602" t="s">
        <v>401</v>
      </c>
      <c r="I196" s="603"/>
      <c r="J196" s="603"/>
      <c r="K196" s="603"/>
      <c r="L196" s="604"/>
      <c r="M196" s="605"/>
      <c r="N196" s="606">
        <v>0</v>
      </c>
      <c r="O196" s="607"/>
      <c r="P196" s="504"/>
      <c r="Q196" s="504"/>
      <c r="R196" s="510"/>
      <c r="S196" s="549"/>
      <c r="T196" s="550"/>
      <c r="U196" s="551"/>
      <c r="V196" s="549"/>
      <c r="W196" s="550"/>
      <c r="X196" s="551"/>
      <c r="Y196" s="549"/>
      <c r="Z196" s="550"/>
      <c r="AA196" s="551"/>
      <c r="AB196" s="552"/>
      <c r="AC196" s="553"/>
      <c r="AD196" s="554"/>
      <c r="AE196" s="549"/>
      <c r="AF196" s="582"/>
      <c r="AG196" s="551"/>
      <c r="AJ196" s="514"/>
    </row>
    <row r="197" spans="1:36" ht="13.5" thickBot="1">
      <c r="A197" s="502"/>
      <c r="B197" s="503"/>
      <c r="C197" s="504"/>
      <c r="D197" s="540"/>
      <c r="E197" s="627"/>
      <c r="F197" s="627"/>
      <c r="G197" s="628"/>
      <c r="H197" s="629"/>
      <c r="I197" s="630"/>
      <c r="J197" s="631"/>
      <c r="K197" s="630"/>
      <c r="L197" s="630"/>
      <c r="M197" s="630"/>
      <c r="N197" s="630"/>
      <c r="O197" s="504"/>
      <c r="P197" s="504"/>
      <c r="Q197" s="504"/>
      <c r="R197" s="510"/>
      <c r="S197" s="549"/>
      <c r="T197" s="550"/>
      <c r="U197" s="551"/>
      <c r="V197" s="549"/>
      <c r="W197" s="550"/>
      <c r="X197" s="551"/>
      <c r="Y197" s="549"/>
      <c r="Z197" s="550"/>
      <c r="AA197" s="551"/>
      <c r="AB197" s="552"/>
      <c r="AC197" s="553"/>
      <c r="AD197" s="554"/>
      <c r="AE197" s="549"/>
      <c r="AF197" s="582"/>
      <c r="AG197" s="551"/>
      <c r="AJ197" s="514"/>
    </row>
    <row r="198" spans="1:36" ht="13.5" thickBot="1">
      <c r="A198" s="632"/>
      <c r="B198" s="503"/>
      <c r="C198" s="504"/>
      <c r="D198" s="540"/>
      <c r="E198" s="530" t="s">
        <v>415</v>
      </c>
      <c r="F198" s="146"/>
      <c r="G198" s="146"/>
      <c r="H198" s="531" t="s">
        <v>416</v>
      </c>
      <c r="I198" s="633">
        <v>27</v>
      </c>
      <c r="J198" s="633">
        <v>28</v>
      </c>
      <c r="K198" s="634">
        <v>31</v>
      </c>
      <c r="L198" s="635">
        <v>22</v>
      </c>
      <c r="M198" s="636">
        <v>23</v>
      </c>
      <c r="N198" s="637">
        <v>131</v>
      </c>
      <c r="O198" s="537" t="s">
        <v>417</v>
      </c>
      <c r="P198" s="139"/>
      <c r="Q198" s="503"/>
      <c r="R198" s="638"/>
      <c r="S198" s="549"/>
      <c r="T198" s="550"/>
      <c r="U198" s="551"/>
      <c r="V198" s="549"/>
      <c r="W198" s="550"/>
      <c r="X198" s="551"/>
      <c r="Y198" s="549"/>
      <c r="Z198" s="550"/>
      <c r="AA198" s="551"/>
      <c r="AB198" s="552"/>
      <c r="AC198" s="553"/>
      <c r="AD198" s="554"/>
      <c r="AE198" s="549"/>
      <c r="AF198" s="582"/>
      <c r="AG198" s="551"/>
      <c r="AJ198" s="514"/>
    </row>
    <row r="199" spans="1:33" ht="13.5" thickBot="1">
      <c r="A199" s="632"/>
      <c r="B199" s="503"/>
      <c r="C199" s="528" t="s">
        <v>392</v>
      </c>
      <c r="D199" s="620"/>
      <c r="E199" s="541"/>
      <c r="F199" s="542"/>
      <c r="G199" s="543"/>
      <c r="H199" s="544" t="s">
        <v>418</v>
      </c>
      <c r="I199" s="545">
        <v>5</v>
      </c>
      <c r="J199" s="545">
        <v>5</v>
      </c>
      <c r="K199" s="545">
        <v>3</v>
      </c>
      <c r="L199" s="545">
        <v>3</v>
      </c>
      <c r="M199" s="546">
        <v>3</v>
      </c>
      <c r="N199" s="547">
        <v>19</v>
      </c>
      <c r="O199" s="139"/>
      <c r="P199" s="139"/>
      <c r="Q199" s="503"/>
      <c r="R199" s="638"/>
      <c r="S199" s="549"/>
      <c r="T199" s="550"/>
      <c r="U199" s="551"/>
      <c r="V199" s="549"/>
      <c r="W199" s="550"/>
      <c r="X199" s="551"/>
      <c r="Y199" s="549"/>
      <c r="Z199" s="550"/>
      <c r="AA199" s="551"/>
      <c r="AB199" s="552"/>
      <c r="AC199" s="553"/>
      <c r="AD199" s="554"/>
      <c r="AE199" s="549"/>
      <c r="AF199" s="582"/>
      <c r="AG199" s="551"/>
    </row>
    <row r="200" spans="4:33" ht="12.75">
      <c r="D200" s="540"/>
      <c r="E200" s="563"/>
      <c r="F200" s="621"/>
      <c r="G200" s="622"/>
      <c r="H200" s="623" t="s">
        <v>419</v>
      </c>
      <c r="I200" s="624"/>
      <c r="J200" s="624"/>
      <c r="K200" s="624"/>
      <c r="L200" s="624"/>
      <c r="M200" s="625"/>
      <c r="N200" s="626">
        <v>0</v>
      </c>
      <c r="O200" s="562"/>
      <c r="P200" s="139"/>
      <c r="Q200" s="504"/>
      <c r="S200" s="639"/>
      <c r="U200" s="640"/>
      <c r="V200" s="641"/>
      <c r="W200" s="642"/>
      <c r="X200" s="554"/>
      <c r="Y200" s="643"/>
      <c r="Z200" s="642"/>
      <c r="AA200" s="644"/>
      <c r="AB200" s="643"/>
      <c r="AC200" s="645"/>
      <c r="AD200" s="646"/>
      <c r="AE200" s="647"/>
      <c r="AF200" s="648"/>
      <c r="AG200" s="649"/>
    </row>
    <row r="201" spans="4:33" ht="12.75">
      <c r="D201" s="540"/>
      <c r="E201" s="571"/>
      <c r="F201" s="572"/>
      <c r="G201" s="573"/>
      <c r="H201" s="574" t="s">
        <v>414</v>
      </c>
      <c r="I201" s="575">
        <v>270</v>
      </c>
      <c r="J201" s="575">
        <v>280</v>
      </c>
      <c r="K201" s="575">
        <v>310</v>
      </c>
      <c r="L201" s="576">
        <v>266.095</v>
      </c>
      <c r="M201" s="577">
        <v>243.17</v>
      </c>
      <c r="N201" s="578">
        <v>1369.265</v>
      </c>
      <c r="O201" s="579"/>
      <c r="P201" s="139"/>
      <c r="Q201" s="650"/>
      <c r="S201" s="651"/>
      <c r="U201" s="554"/>
      <c r="V201" s="641"/>
      <c r="W201" s="642"/>
      <c r="X201" s="554"/>
      <c r="Y201" s="643"/>
      <c r="Z201" s="642"/>
      <c r="AA201" s="644"/>
      <c r="AB201" s="643"/>
      <c r="AC201" s="645"/>
      <c r="AD201" s="646"/>
      <c r="AE201" s="647"/>
      <c r="AF201" s="648"/>
      <c r="AG201" s="649"/>
    </row>
    <row r="202" spans="1:33" ht="12.75">
      <c r="A202" s="632"/>
      <c r="B202" s="503"/>
      <c r="C202" s="504"/>
      <c r="D202" s="540"/>
      <c r="E202" s="571"/>
      <c r="F202" s="572"/>
      <c r="G202" s="573"/>
      <c r="H202" s="574" t="s">
        <v>420</v>
      </c>
      <c r="I202" s="580">
        <v>0.2076388888888889</v>
      </c>
      <c r="J202" s="580">
        <v>0.20138888888888887</v>
      </c>
      <c r="K202" s="580">
        <v>0.19791666666666666</v>
      </c>
      <c r="L202" s="580">
        <v>0.2027777777777778</v>
      </c>
      <c r="M202" s="580">
        <v>0.2041666666666667</v>
      </c>
      <c r="N202" s="581">
        <v>0.2020833333333333</v>
      </c>
      <c r="P202" s="139"/>
      <c r="Q202" s="503"/>
      <c r="R202" s="652"/>
      <c r="S202" s="643"/>
      <c r="T202" s="642"/>
      <c r="U202" s="554"/>
      <c r="V202" s="643"/>
      <c r="W202" s="642"/>
      <c r="X202" s="554"/>
      <c r="Y202" s="643"/>
      <c r="Z202" s="642"/>
      <c r="AA202" s="644"/>
      <c r="AB202" s="643"/>
      <c r="AC202" s="645"/>
      <c r="AD202" s="646"/>
      <c r="AE202" s="647"/>
      <c r="AF202" s="648"/>
      <c r="AG202" s="649"/>
    </row>
    <row r="203" spans="1:33" ht="12.75">
      <c r="A203" s="632"/>
      <c r="B203" s="503"/>
      <c r="C203" s="504"/>
      <c r="D203" s="540"/>
      <c r="E203" s="571"/>
      <c r="F203" s="572"/>
      <c r="G203" s="573"/>
      <c r="H203" s="574" t="s">
        <v>399</v>
      </c>
      <c r="I203" s="595"/>
      <c r="J203" s="595">
        <v>6</v>
      </c>
      <c r="K203" s="595">
        <v>7</v>
      </c>
      <c r="L203" s="595">
        <v>1</v>
      </c>
      <c r="M203" s="597">
        <v>2</v>
      </c>
      <c r="N203" s="598">
        <v>16</v>
      </c>
      <c r="P203" s="139"/>
      <c r="Q203" s="503"/>
      <c r="R203" s="652"/>
      <c r="S203" s="643"/>
      <c r="T203" s="642"/>
      <c r="U203" s="554"/>
      <c r="V203" s="643"/>
      <c r="W203" s="642"/>
      <c r="X203" s="554"/>
      <c r="Y203" s="643"/>
      <c r="Z203" s="642"/>
      <c r="AA203" s="644"/>
      <c r="AB203" s="643"/>
      <c r="AC203" s="645"/>
      <c r="AD203" s="646"/>
      <c r="AE203" s="647"/>
      <c r="AF203" s="648"/>
      <c r="AG203" s="649"/>
    </row>
    <row r="204" spans="1:33" ht="12.75">
      <c r="A204" s="632"/>
      <c r="B204" s="503"/>
      <c r="C204" s="504"/>
      <c r="D204" s="540"/>
      <c r="E204" s="571"/>
      <c r="F204" s="572"/>
      <c r="G204" s="573"/>
      <c r="H204" s="574" t="s">
        <v>400</v>
      </c>
      <c r="I204" s="595"/>
      <c r="J204" s="595"/>
      <c r="K204" s="595"/>
      <c r="L204" s="595"/>
      <c r="M204" s="597"/>
      <c r="N204" s="653">
        <v>0</v>
      </c>
      <c r="P204" s="139"/>
      <c r="Q204" s="503"/>
      <c r="R204" s="652"/>
      <c r="S204" s="643"/>
      <c r="T204" s="642"/>
      <c r="U204" s="554"/>
      <c r="V204" s="643"/>
      <c r="W204" s="642"/>
      <c r="X204" s="554"/>
      <c r="Y204" s="643"/>
      <c r="Z204" s="642"/>
      <c r="AA204" s="644"/>
      <c r="AB204" s="643"/>
      <c r="AC204" s="645"/>
      <c r="AD204" s="646"/>
      <c r="AE204" s="647"/>
      <c r="AF204" s="648"/>
      <c r="AG204" s="649"/>
    </row>
    <row r="205" spans="1:33" ht="13.5" thickBot="1">
      <c r="A205" s="632"/>
      <c r="B205" s="503"/>
      <c r="C205" s="504"/>
      <c r="D205" s="540"/>
      <c r="E205" s="654"/>
      <c r="F205" s="608"/>
      <c r="G205" s="609"/>
      <c r="H205" s="655" t="s">
        <v>401</v>
      </c>
      <c r="I205" s="656"/>
      <c r="J205" s="656"/>
      <c r="K205" s="656"/>
      <c r="L205" s="657"/>
      <c r="M205" s="658"/>
      <c r="N205" s="659">
        <v>0</v>
      </c>
      <c r="O205" s="607"/>
      <c r="P205" s="139"/>
      <c r="Q205" s="503"/>
      <c r="R205" s="652"/>
      <c r="S205" s="643"/>
      <c r="T205" s="642"/>
      <c r="U205" s="554"/>
      <c r="V205" s="643"/>
      <c r="W205" s="642"/>
      <c r="X205" s="554"/>
      <c r="Y205" s="643"/>
      <c r="Z205" s="642"/>
      <c r="AA205" s="644"/>
      <c r="AB205" s="643"/>
      <c r="AC205" s="645"/>
      <c r="AD205" s="646"/>
      <c r="AE205" s="647"/>
      <c r="AF205" s="648"/>
      <c r="AG205" s="649"/>
    </row>
    <row r="206" spans="1:33" ht="13.5" thickBot="1">
      <c r="A206" s="632"/>
      <c r="B206" s="503"/>
      <c r="C206" s="504"/>
      <c r="D206" s="540"/>
      <c r="E206" s="660"/>
      <c r="F206" s="660"/>
      <c r="G206" s="661"/>
      <c r="H206" s="662"/>
      <c r="I206" s="612"/>
      <c r="J206" s="612"/>
      <c r="K206" s="612"/>
      <c r="L206" s="612"/>
      <c r="M206" s="612"/>
      <c r="N206" s="612"/>
      <c r="O206" s="612"/>
      <c r="P206" s="612"/>
      <c r="Q206" s="612"/>
      <c r="R206" s="652"/>
      <c r="S206" s="643"/>
      <c r="T206" s="642"/>
      <c r="U206" s="554"/>
      <c r="V206" s="643"/>
      <c r="W206" s="642"/>
      <c r="X206" s="554"/>
      <c r="Y206" s="643"/>
      <c r="Z206" s="642"/>
      <c r="AA206" s="644"/>
      <c r="AB206" s="643"/>
      <c r="AC206" s="645"/>
      <c r="AD206" s="646"/>
      <c r="AE206" s="647"/>
      <c r="AF206" s="648"/>
      <c r="AG206" s="649"/>
    </row>
    <row r="207" spans="1:33" ht="13.5" thickBot="1">
      <c r="A207" s="632"/>
      <c r="B207" s="503"/>
      <c r="C207" s="528" t="s">
        <v>392</v>
      </c>
      <c r="D207" s="620"/>
      <c r="E207" s="663" t="s">
        <v>357</v>
      </c>
      <c r="F207" s="618"/>
      <c r="G207" s="618"/>
      <c r="H207" s="619" t="s">
        <v>421</v>
      </c>
      <c r="I207" s="533">
        <v>30</v>
      </c>
      <c r="J207" s="533">
        <v>34</v>
      </c>
      <c r="K207" s="534">
        <v>29</v>
      </c>
      <c r="L207" s="533">
        <v>25</v>
      </c>
      <c r="M207" s="535">
        <v>26</v>
      </c>
      <c r="N207" s="536">
        <v>144</v>
      </c>
      <c r="O207" s="537" t="s">
        <v>422</v>
      </c>
      <c r="P207" s="139"/>
      <c r="Q207" s="503"/>
      <c r="R207" s="638"/>
      <c r="S207" s="549"/>
      <c r="T207" s="550"/>
      <c r="U207" s="551"/>
      <c r="V207" s="549"/>
      <c r="W207" s="550"/>
      <c r="X207" s="554"/>
      <c r="Y207" s="643"/>
      <c r="Z207" s="642"/>
      <c r="AA207" s="644"/>
      <c r="AB207" s="643"/>
      <c r="AC207" s="645"/>
      <c r="AD207" s="646"/>
      <c r="AE207" s="647"/>
      <c r="AF207" s="648"/>
      <c r="AG207" s="649"/>
    </row>
    <row r="208" spans="1:33" ht="12.75">
      <c r="A208" s="632"/>
      <c r="B208" s="503"/>
      <c r="C208" s="504"/>
      <c r="D208" s="540"/>
      <c r="E208" s="541"/>
      <c r="F208" s="542"/>
      <c r="G208" s="543"/>
      <c r="H208" s="544" t="s">
        <v>423</v>
      </c>
      <c r="I208" s="545">
        <v>5</v>
      </c>
      <c r="J208" s="545">
        <v>4</v>
      </c>
      <c r="K208" s="545">
        <v>3</v>
      </c>
      <c r="L208" s="545">
        <v>2</v>
      </c>
      <c r="M208" s="546">
        <v>2</v>
      </c>
      <c r="N208" s="664">
        <v>16</v>
      </c>
      <c r="O208" s="139"/>
      <c r="P208" s="139"/>
      <c r="Q208" s="503"/>
      <c r="R208" s="638"/>
      <c r="S208" s="549"/>
      <c r="T208" s="550"/>
      <c r="U208" s="551"/>
      <c r="V208" s="549"/>
      <c r="W208" s="550"/>
      <c r="X208" s="554"/>
      <c r="Y208" s="643"/>
      <c r="Z208" s="642"/>
      <c r="AA208" s="644"/>
      <c r="AB208" s="643"/>
      <c r="AC208" s="645"/>
      <c r="AD208" s="646"/>
      <c r="AE208" s="647"/>
      <c r="AF208" s="648"/>
      <c r="AG208" s="649"/>
    </row>
    <row r="209" spans="1:33" ht="12.75">
      <c r="A209" s="632"/>
      <c r="B209" s="503"/>
      <c r="C209" s="504"/>
      <c r="D209" s="540"/>
      <c r="E209" s="563"/>
      <c r="F209" s="621"/>
      <c r="G209" s="622"/>
      <c r="H209" s="623" t="s">
        <v>419</v>
      </c>
      <c r="I209" s="624"/>
      <c r="J209" s="624"/>
      <c r="K209" s="624"/>
      <c r="L209" s="624"/>
      <c r="M209" s="625"/>
      <c r="N209" s="626">
        <v>0</v>
      </c>
      <c r="O209" s="562"/>
      <c r="P209" s="139"/>
      <c r="Q209" s="504"/>
      <c r="S209" s="639"/>
      <c r="U209" s="640"/>
      <c r="V209" s="641"/>
      <c r="W209" s="642"/>
      <c r="X209" s="554"/>
      <c r="Y209" s="643"/>
      <c r="Z209" s="642"/>
      <c r="AA209" s="644"/>
      <c r="AB209" s="643"/>
      <c r="AC209" s="645"/>
      <c r="AD209" s="646"/>
      <c r="AE209" s="647"/>
      <c r="AF209" s="648"/>
      <c r="AG209" s="649"/>
    </row>
    <row r="210" spans="1:33" ht="12.75">
      <c r="A210" s="632"/>
      <c r="B210" s="503"/>
      <c r="C210" s="504"/>
      <c r="D210" s="540"/>
      <c r="E210" s="571"/>
      <c r="F210" s="572"/>
      <c r="G210" s="573"/>
      <c r="H210" s="574" t="s">
        <v>414</v>
      </c>
      <c r="I210" s="575">
        <v>300</v>
      </c>
      <c r="J210" s="575">
        <v>340</v>
      </c>
      <c r="K210" s="575">
        <v>290</v>
      </c>
      <c r="L210" s="576">
        <v>304.875</v>
      </c>
      <c r="M210" s="577">
        <v>264.39</v>
      </c>
      <c r="N210" s="578">
        <v>1499.265</v>
      </c>
      <c r="O210" s="579"/>
      <c r="P210" s="139"/>
      <c r="Q210" s="650"/>
      <c r="S210" s="651"/>
      <c r="U210" s="554"/>
      <c r="V210" s="641"/>
      <c r="W210" s="642"/>
      <c r="X210" s="554"/>
      <c r="Y210" s="643"/>
      <c r="Z210" s="642"/>
      <c r="AA210" s="644"/>
      <c r="AB210" s="643"/>
      <c r="AC210" s="645"/>
      <c r="AD210" s="646"/>
      <c r="AE210" s="647"/>
      <c r="AF210" s="648"/>
      <c r="AG210" s="649"/>
    </row>
    <row r="211" spans="1:33" ht="12.75">
      <c r="A211" s="632"/>
      <c r="B211" s="503"/>
      <c r="C211" s="504"/>
      <c r="D211" s="540"/>
      <c r="E211" s="571"/>
      <c r="F211" s="572"/>
      <c r="G211" s="573"/>
      <c r="H211" s="574" t="s">
        <v>420</v>
      </c>
      <c r="I211" s="580">
        <v>0.2020833333333333</v>
      </c>
      <c r="J211" s="580">
        <v>0.19444444444444445</v>
      </c>
      <c r="K211" s="580">
        <v>0.18958333333333333</v>
      </c>
      <c r="L211" s="580">
        <v>0.19791666666666666</v>
      </c>
      <c r="M211" s="580">
        <v>0.20625</v>
      </c>
      <c r="N211" s="581">
        <v>0.19791666666666666</v>
      </c>
      <c r="P211" s="139"/>
      <c r="Q211" s="503"/>
      <c r="R211" s="652"/>
      <c r="S211" s="643"/>
      <c r="T211" s="642"/>
      <c r="U211" s="554"/>
      <c r="V211" s="643"/>
      <c r="W211" s="642"/>
      <c r="X211" s="554"/>
      <c r="Y211" s="643"/>
      <c r="Z211" s="642"/>
      <c r="AA211" s="644"/>
      <c r="AB211" s="643"/>
      <c r="AC211" s="645"/>
      <c r="AD211" s="646"/>
      <c r="AE211" s="647"/>
      <c r="AF211" s="648"/>
      <c r="AG211" s="649"/>
    </row>
    <row r="212" spans="1:33" ht="12.75">
      <c r="A212" s="632"/>
      <c r="B212" s="503"/>
      <c r="C212" s="504"/>
      <c r="D212" s="540"/>
      <c r="E212" s="571"/>
      <c r="F212" s="572"/>
      <c r="G212" s="573"/>
      <c r="H212" s="574" t="s">
        <v>399</v>
      </c>
      <c r="I212" s="595"/>
      <c r="J212" s="595">
        <v>9</v>
      </c>
      <c r="K212" s="595">
        <v>2</v>
      </c>
      <c r="L212" s="595">
        <v>1</v>
      </c>
      <c r="M212" s="597">
        <v>1</v>
      </c>
      <c r="N212" s="653">
        <v>13</v>
      </c>
      <c r="P212" s="139"/>
      <c r="Q212" s="503"/>
      <c r="R212" s="652"/>
      <c r="S212" s="643"/>
      <c r="T212" s="642"/>
      <c r="U212" s="554"/>
      <c r="V212" s="643"/>
      <c r="W212" s="642"/>
      <c r="X212" s="554"/>
      <c r="Y212" s="643"/>
      <c r="Z212" s="642"/>
      <c r="AA212" s="644"/>
      <c r="AB212" s="643"/>
      <c r="AC212" s="645"/>
      <c r="AD212" s="646"/>
      <c r="AE212" s="647"/>
      <c r="AF212" s="648"/>
      <c r="AG212" s="649"/>
    </row>
    <row r="213" spans="1:33" ht="12.75">
      <c r="A213" s="632"/>
      <c r="B213" s="503"/>
      <c r="C213" s="504"/>
      <c r="D213" s="540"/>
      <c r="E213" s="571"/>
      <c r="F213" s="572"/>
      <c r="G213" s="573"/>
      <c r="H213" s="574" t="s">
        <v>400</v>
      </c>
      <c r="I213" s="595"/>
      <c r="J213" s="595"/>
      <c r="K213" s="595"/>
      <c r="L213" s="595"/>
      <c r="M213" s="597"/>
      <c r="N213" s="653">
        <v>0</v>
      </c>
      <c r="P213" s="139"/>
      <c r="Q213" s="503"/>
      <c r="R213" s="652"/>
      <c r="S213" s="643"/>
      <c r="T213" s="642"/>
      <c r="U213" s="554"/>
      <c r="V213" s="643"/>
      <c r="W213" s="642"/>
      <c r="X213" s="554"/>
      <c r="Y213" s="643"/>
      <c r="Z213" s="642"/>
      <c r="AA213" s="644"/>
      <c r="AB213" s="643"/>
      <c r="AC213" s="645"/>
      <c r="AD213" s="646"/>
      <c r="AE213" s="647"/>
      <c r="AF213" s="648"/>
      <c r="AG213" s="649"/>
    </row>
    <row r="214" spans="1:33" ht="13.5" thickBot="1">
      <c r="A214" s="632"/>
      <c r="B214" s="503"/>
      <c r="C214" s="504"/>
      <c r="D214" s="540"/>
      <c r="E214" s="654"/>
      <c r="F214" s="608"/>
      <c r="G214" s="609"/>
      <c r="H214" s="655" t="s">
        <v>401</v>
      </c>
      <c r="I214" s="656"/>
      <c r="J214" s="656"/>
      <c r="K214" s="656"/>
      <c r="L214" s="657"/>
      <c r="M214" s="658"/>
      <c r="N214" s="659">
        <v>0</v>
      </c>
      <c r="O214" s="607"/>
      <c r="P214" s="139"/>
      <c r="Q214" s="503"/>
      <c r="R214" s="652"/>
      <c r="S214" s="643"/>
      <c r="T214" s="642"/>
      <c r="U214" s="554"/>
      <c r="V214" s="643"/>
      <c r="W214" s="642"/>
      <c r="X214" s="554"/>
      <c r="Y214" s="643"/>
      <c r="Z214" s="642"/>
      <c r="AA214" s="644"/>
      <c r="AB214" s="643"/>
      <c r="AC214" s="645"/>
      <c r="AD214" s="646"/>
      <c r="AE214" s="647"/>
      <c r="AF214" s="648"/>
      <c r="AG214" s="649"/>
    </row>
    <row r="215" spans="1:33" ht="13.5" thickBot="1">
      <c r="A215" s="632"/>
      <c r="B215" s="503"/>
      <c r="C215" s="504"/>
      <c r="D215" s="540"/>
      <c r="E215" s="614"/>
      <c r="F215" s="614"/>
      <c r="G215" s="615"/>
      <c r="H215" s="616"/>
      <c r="I215" s="611"/>
      <c r="J215" s="611"/>
      <c r="K215" s="611"/>
      <c r="L215" s="612"/>
      <c r="M215" s="611"/>
      <c r="N215" s="613"/>
      <c r="P215" s="139"/>
      <c r="Q215" s="503"/>
      <c r="R215" s="652"/>
      <c r="S215" s="643"/>
      <c r="T215" s="642"/>
      <c r="U215" s="554"/>
      <c r="V215" s="643"/>
      <c r="W215" s="642"/>
      <c r="X215" s="554"/>
      <c r="Y215" s="643"/>
      <c r="Z215" s="642"/>
      <c r="AA215" s="644"/>
      <c r="AB215" s="643"/>
      <c r="AC215" s="645"/>
      <c r="AD215" s="646"/>
      <c r="AE215" s="647"/>
      <c r="AF215" s="648"/>
      <c r="AG215" s="649"/>
    </row>
    <row r="216" spans="1:33" ht="22.5" thickBot="1">
      <c r="A216" s="632"/>
      <c r="B216" s="503"/>
      <c r="C216" s="528" t="s">
        <v>424</v>
      </c>
      <c r="D216" s="665"/>
      <c r="E216" s="663" t="s">
        <v>356</v>
      </c>
      <c r="F216" s="618"/>
      <c r="G216" s="618"/>
      <c r="H216" s="619" t="s">
        <v>425</v>
      </c>
      <c r="I216" s="534">
        <v>36</v>
      </c>
      <c r="J216" s="533">
        <v>34</v>
      </c>
      <c r="K216" s="534">
        <v>36</v>
      </c>
      <c r="L216" s="534">
        <v>37</v>
      </c>
      <c r="M216" s="534">
        <v>39</v>
      </c>
      <c r="N216" s="666">
        <v>33</v>
      </c>
      <c r="O216" s="534">
        <v>34</v>
      </c>
      <c r="P216" s="667">
        <v>34</v>
      </c>
      <c r="Q216" s="536">
        <v>283</v>
      </c>
      <c r="R216" s="668" t="s">
        <v>426</v>
      </c>
      <c r="T216" s="503"/>
      <c r="U216" s="554"/>
      <c r="V216" s="643"/>
      <c r="W216" s="642"/>
      <c r="X216" s="554"/>
      <c r="Y216" s="643"/>
      <c r="Z216" s="642"/>
      <c r="AA216" s="644"/>
      <c r="AB216" s="643"/>
      <c r="AC216" s="645"/>
      <c r="AD216" s="646"/>
      <c r="AE216" s="647"/>
      <c r="AF216" s="648"/>
      <c r="AG216" s="649"/>
    </row>
    <row r="217" spans="1:33" ht="12.75">
      <c r="A217" s="632"/>
      <c r="B217" s="503"/>
      <c r="C217" s="504"/>
      <c r="D217" s="540"/>
      <c r="E217" s="541"/>
      <c r="F217" s="542"/>
      <c r="G217" s="543"/>
      <c r="H217" s="544" t="s">
        <v>427</v>
      </c>
      <c r="I217" s="545">
        <v>12</v>
      </c>
      <c r="J217" s="545">
        <v>12</v>
      </c>
      <c r="K217" s="545">
        <v>14</v>
      </c>
      <c r="L217" s="545">
        <v>15</v>
      </c>
      <c r="M217" s="545">
        <v>12</v>
      </c>
      <c r="N217" s="545">
        <v>9</v>
      </c>
      <c r="O217" s="545">
        <v>11</v>
      </c>
      <c r="P217" s="669">
        <v>11</v>
      </c>
      <c r="Q217" s="664">
        <v>96</v>
      </c>
      <c r="R217" s="670"/>
      <c r="T217" s="503"/>
      <c r="U217" s="554"/>
      <c r="V217" s="643"/>
      <c r="W217" s="642"/>
      <c r="X217" s="554"/>
      <c r="Y217" s="643"/>
      <c r="Z217" s="642"/>
      <c r="AA217" s="644"/>
      <c r="AB217" s="643"/>
      <c r="AC217" s="645"/>
      <c r="AD217" s="646"/>
      <c r="AE217" s="647"/>
      <c r="AF217" s="648"/>
      <c r="AG217" s="649"/>
    </row>
    <row r="218" spans="1:33" ht="12.75">
      <c r="A218" s="632"/>
      <c r="B218" s="503"/>
      <c r="C218" s="504"/>
      <c r="D218" s="540"/>
      <c r="E218" s="563"/>
      <c r="F218" s="621"/>
      <c r="G218" s="622"/>
      <c r="H218" s="623" t="s">
        <v>428</v>
      </c>
      <c r="I218" s="624">
        <v>13</v>
      </c>
      <c r="J218" s="624">
        <v>11</v>
      </c>
      <c r="K218" s="624">
        <v>16</v>
      </c>
      <c r="L218" s="624">
        <v>15</v>
      </c>
      <c r="M218" s="624">
        <v>16</v>
      </c>
      <c r="N218" s="624">
        <v>9</v>
      </c>
      <c r="O218" s="671">
        <v>11</v>
      </c>
      <c r="P218" s="672">
        <v>9</v>
      </c>
      <c r="Q218" s="626">
        <v>100</v>
      </c>
      <c r="R218" s="673"/>
      <c r="T218" s="504"/>
      <c r="U218" s="554"/>
      <c r="V218" s="643"/>
      <c r="W218" s="642"/>
      <c r="X218" s="554"/>
      <c r="Y218" s="643"/>
      <c r="Z218" s="642"/>
      <c r="AA218" s="644"/>
      <c r="AB218" s="643"/>
      <c r="AC218" s="645"/>
      <c r="AD218" s="646"/>
      <c r="AE218" s="647"/>
      <c r="AF218" s="648"/>
      <c r="AG218" s="649"/>
    </row>
    <row r="219" spans="1:33" ht="12.75">
      <c r="A219" s="632"/>
      <c r="B219" s="503"/>
      <c r="C219" s="504"/>
      <c r="D219" s="540"/>
      <c r="E219" s="571"/>
      <c r="F219" s="572"/>
      <c r="G219" s="573"/>
      <c r="H219" s="574" t="s">
        <v>414</v>
      </c>
      <c r="I219" s="575">
        <v>216</v>
      </c>
      <c r="J219" s="575">
        <v>204</v>
      </c>
      <c r="K219" s="575">
        <v>216</v>
      </c>
      <c r="L219" s="576">
        <v>222</v>
      </c>
      <c r="M219" s="575">
        <v>234</v>
      </c>
      <c r="N219" s="575">
        <v>198</v>
      </c>
      <c r="O219" s="674">
        <v>210.63</v>
      </c>
      <c r="P219" s="675">
        <v>204</v>
      </c>
      <c r="Q219" s="653">
        <v>1704.63</v>
      </c>
      <c r="R219" s="676"/>
      <c r="T219" s="650"/>
      <c r="U219" s="147"/>
      <c r="V219" s="651"/>
      <c r="X219" s="554"/>
      <c r="Y219" s="643"/>
      <c r="Z219" s="642"/>
      <c r="AA219" s="644"/>
      <c r="AB219" s="643"/>
      <c r="AC219" s="645"/>
      <c r="AD219" s="646"/>
      <c r="AE219" s="647"/>
      <c r="AF219" s="648"/>
      <c r="AG219" s="649"/>
    </row>
    <row r="220" spans="1:33" ht="12.75">
      <c r="A220" s="632"/>
      <c r="B220" s="503"/>
      <c r="C220" s="504"/>
      <c r="D220" s="540"/>
      <c r="E220" s="571"/>
      <c r="F220" s="572"/>
      <c r="G220" s="573"/>
      <c r="H220" s="574" t="s">
        <v>420</v>
      </c>
      <c r="I220" s="677">
        <v>0.2659722222222222</v>
      </c>
      <c r="J220" s="677">
        <v>0.25416666666666665</v>
      </c>
      <c r="K220" s="677">
        <v>0.2833333333333333</v>
      </c>
      <c r="L220" s="677">
        <v>0.2673611111111111</v>
      </c>
      <c r="M220" s="677">
        <v>0.2604166666666667</v>
      </c>
      <c r="N220" s="677">
        <v>0.2347222222222222</v>
      </c>
      <c r="O220" s="677">
        <v>0.25</v>
      </c>
      <c r="P220" s="677">
        <v>0.23958333333333334</v>
      </c>
      <c r="Q220" s="678">
        <v>0.2576388888888889</v>
      </c>
      <c r="T220" s="503"/>
      <c r="U220" s="504"/>
      <c r="V220" s="643"/>
      <c r="W220" s="642"/>
      <c r="X220" s="554"/>
      <c r="Y220" s="643"/>
      <c r="Z220" s="642"/>
      <c r="AA220" s="644"/>
      <c r="AB220" s="643"/>
      <c r="AC220" s="645"/>
      <c r="AD220" s="646"/>
      <c r="AE220" s="647"/>
      <c r="AF220" s="648"/>
      <c r="AG220" s="649"/>
    </row>
    <row r="221" spans="1:33" ht="12.75">
      <c r="A221" s="632"/>
      <c r="B221" s="503"/>
      <c r="C221" s="504"/>
      <c r="D221" s="540"/>
      <c r="E221" s="571"/>
      <c r="F221" s="572"/>
      <c r="G221" s="573"/>
      <c r="H221" s="574" t="s">
        <v>399</v>
      </c>
      <c r="I221" s="595"/>
      <c r="J221" s="595">
        <v>8</v>
      </c>
      <c r="K221" s="595">
        <v>5</v>
      </c>
      <c r="L221" s="595">
        <v>3</v>
      </c>
      <c r="M221" s="595">
        <v>2</v>
      </c>
      <c r="N221" s="595">
        <v>3</v>
      </c>
      <c r="O221" s="595">
        <v>1</v>
      </c>
      <c r="P221" s="679">
        <v>2</v>
      </c>
      <c r="Q221" s="653">
        <v>24</v>
      </c>
      <c r="T221" s="503"/>
      <c r="U221" s="504"/>
      <c r="V221" s="643"/>
      <c r="W221" s="642"/>
      <c r="X221" s="554"/>
      <c r="Y221" s="643"/>
      <c r="Z221" s="642"/>
      <c r="AA221" s="644"/>
      <c r="AB221" s="643"/>
      <c r="AC221" s="645"/>
      <c r="AD221" s="646"/>
      <c r="AE221" s="647"/>
      <c r="AF221" s="648"/>
      <c r="AG221" s="649"/>
    </row>
    <row r="222" spans="1:33" ht="12.75">
      <c r="A222" s="632"/>
      <c r="B222" s="503"/>
      <c r="C222" s="504"/>
      <c r="D222" s="540"/>
      <c r="E222" s="571"/>
      <c r="F222" s="572"/>
      <c r="G222" s="573"/>
      <c r="H222" s="574" t="s">
        <v>400</v>
      </c>
      <c r="I222" s="595"/>
      <c r="J222" s="595"/>
      <c r="K222" s="595"/>
      <c r="L222" s="595"/>
      <c r="M222" s="595"/>
      <c r="N222" s="595"/>
      <c r="O222" s="595"/>
      <c r="P222" s="679"/>
      <c r="Q222" s="653">
        <v>0</v>
      </c>
      <c r="T222" s="503"/>
      <c r="U222" s="504"/>
      <c r="V222" s="643"/>
      <c r="W222" s="642"/>
      <c r="X222" s="554"/>
      <c r="Y222" s="643"/>
      <c r="Z222" s="642"/>
      <c r="AA222" s="644"/>
      <c r="AB222" s="643"/>
      <c r="AC222" s="645"/>
      <c r="AD222" s="646"/>
      <c r="AE222" s="647"/>
      <c r="AF222" s="648"/>
      <c r="AG222" s="649"/>
    </row>
    <row r="223" spans="1:33" ht="13.5" thickBot="1">
      <c r="A223" s="632"/>
      <c r="B223" s="503"/>
      <c r="C223" s="504"/>
      <c r="D223" s="540"/>
      <c r="E223" s="654"/>
      <c r="F223" s="608"/>
      <c r="G223" s="609"/>
      <c r="H223" s="655" t="s">
        <v>401</v>
      </c>
      <c r="I223" s="656"/>
      <c r="J223" s="656"/>
      <c r="K223" s="656"/>
      <c r="L223" s="657"/>
      <c r="M223" s="656"/>
      <c r="N223" s="656"/>
      <c r="O223" s="656"/>
      <c r="P223" s="680"/>
      <c r="Q223" s="659">
        <v>0</v>
      </c>
      <c r="R223" s="681"/>
      <c r="T223" s="503"/>
      <c r="U223" s="504"/>
      <c r="V223" s="643"/>
      <c r="W223" s="642"/>
      <c r="X223" s="554"/>
      <c r="Y223" s="643"/>
      <c r="Z223" s="642"/>
      <c r="AA223" s="644"/>
      <c r="AB223" s="643"/>
      <c r="AC223" s="645"/>
      <c r="AD223" s="646"/>
      <c r="AE223" s="647"/>
      <c r="AF223" s="648"/>
      <c r="AG223" s="649"/>
    </row>
    <row r="224" spans="1:33" ht="13.5" thickBot="1">
      <c r="A224" s="632"/>
      <c r="B224" s="503"/>
      <c r="C224" s="504"/>
      <c r="D224" s="540"/>
      <c r="E224" s="614"/>
      <c r="F224" s="614"/>
      <c r="G224" s="615"/>
      <c r="H224" s="616"/>
      <c r="I224" s="611"/>
      <c r="J224" s="611"/>
      <c r="K224" s="611"/>
      <c r="L224" s="612"/>
      <c r="M224" s="611"/>
      <c r="N224" s="611"/>
      <c r="O224" s="611"/>
      <c r="P224" s="611"/>
      <c r="Q224" s="613"/>
      <c r="T224" s="503"/>
      <c r="U224" s="504"/>
      <c r="V224" s="643"/>
      <c r="W224" s="642"/>
      <c r="X224" s="554"/>
      <c r="Y224" s="643"/>
      <c r="Z224" s="642"/>
      <c r="AA224" s="644"/>
      <c r="AB224" s="643"/>
      <c r="AC224" s="645"/>
      <c r="AD224" s="646"/>
      <c r="AE224" s="647"/>
      <c r="AF224" s="648"/>
      <c r="AG224" s="649"/>
    </row>
    <row r="225" spans="1:33" ht="22.5" thickBot="1">
      <c r="A225" s="632"/>
      <c r="B225" s="503"/>
      <c r="C225" s="528" t="s">
        <v>424</v>
      </c>
      <c r="D225" s="665"/>
      <c r="E225" s="663" t="s">
        <v>355</v>
      </c>
      <c r="F225" s="618"/>
      <c r="G225" s="618"/>
      <c r="H225" s="619" t="s">
        <v>429</v>
      </c>
      <c r="I225" s="534">
        <v>35</v>
      </c>
      <c r="J225" s="534">
        <v>58</v>
      </c>
      <c r="K225" s="534">
        <v>44</v>
      </c>
      <c r="L225" s="534">
        <v>45</v>
      </c>
      <c r="M225" s="534">
        <v>37</v>
      </c>
      <c r="N225" s="534">
        <v>35</v>
      </c>
      <c r="O225" s="534">
        <v>43</v>
      </c>
      <c r="P225" s="667">
        <v>35</v>
      </c>
      <c r="Q225" s="536">
        <v>332</v>
      </c>
      <c r="R225" s="668" t="s">
        <v>430</v>
      </c>
      <c r="T225" s="503"/>
      <c r="U225" s="504"/>
      <c r="V225" s="643"/>
      <c r="W225" s="642"/>
      <c r="X225" s="554"/>
      <c r="Y225" s="643"/>
      <c r="Z225" s="642"/>
      <c r="AA225" s="644"/>
      <c r="AB225" s="643"/>
      <c r="AC225" s="645"/>
      <c r="AD225" s="646"/>
      <c r="AE225" s="647"/>
      <c r="AF225" s="648"/>
      <c r="AG225" s="649"/>
    </row>
    <row r="226" spans="1:33" ht="12.75">
      <c r="A226" s="632"/>
      <c r="B226" s="503"/>
      <c r="C226" s="504"/>
      <c r="D226" s="540"/>
      <c r="E226" s="541"/>
      <c r="F226" s="542"/>
      <c r="G226" s="543"/>
      <c r="H226" s="544" t="s">
        <v>431</v>
      </c>
      <c r="I226" s="545">
        <v>11</v>
      </c>
      <c r="J226" s="545">
        <v>25</v>
      </c>
      <c r="K226" s="545">
        <v>15</v>
      </c>
      <c r="L226" s="545">
        <v>18</v>
      </c>
      <c r="M226" s="545">
        <v>14</v>
      </c>
      <c r="N226" s="545">
        <v>13</v>
      </c>
      <c r="O226" s="545">
        <v>16</v>
      </c>
      <c r="P226" s="669">
        <v>13</v>
      </c>
      <c r="Q226" s="664">
        <v>125</v>
      </c>
      <c r="R226" s="670"/>
      <c r="T226" s="503"/>
      <c r="U226" s="504"/>
      <c r="V226" s="643"/>
      <c r="W226" s="642"/>
      <c r="X226" s="554"/>
      <c r="Y226" s="643"/>
      <c r="Z226" s="642"/>
      <c r="AA226" s="644"/>
      <c r="AB226" s="643"/>
      <c r="AC226" s="645"/>
      <c r="AD226" s="646"/>
      <c r="AE226" s="647"/>
      <c r="AF226" s="648"/>
      <c r="AG226" s="649"/>
    </row>
    <row r="227" spans="1:33" ht="12.75">
      <c r="A227" s="632"/>
      <c r="B227" s="503"/>
      <c r="C227" s="504"/>
      <c r="D227" s="540"/>
      <c r="E227" s="563"/>
      <c r="F227" s="621"/>
      <c r="G227" s="622"/>
      <c r="H227" s="623" t="s">
        <v>432</v>
      </c>
      <c r="I227" s="624">
        <v>8</v>
      </c>
      <c r="J227" s="624">
        <v>27</v>
      </c>
      <c r="K227" s="624">
        <v>14</v>
      </c>
      <c r="L227" s="624">
        <v>19</v>
      </c>
      <c r="M227" s="624">
        <v>13</v>
      </c>
      <c r="N227" s="624">
        <v>13</v>
      </c>
      <c r="O227" s="671">
        <v>17</v>
      </c>
      <c r="P227" s="672">
        <v>16</v>
      </c>
      <c r="Q227" s="626">
        <v>127</v>
      </c>
      <c r="R227" s="673"/>
      <c r="T227" s="503"/>
      <c r="U227" s="504"/>
      <c r="V227" s="643"/>
      <c r="W227" s="642"/>
      <c r="X227" s="554"/>
      <c r="Y227" s="643"/>
      <c r="Z227" s="642"/>
      <c r="AA227" s="644"/>
      <c r="AB227" s="643"/>
      <c r="AC227" s="645"/>
      <c r="AD227" s="646"/>
      <c r="AE227" s="647"/>
      <c r="AF227" s="648"/>
      <c r="AG227" s="649"/>
    </row>
    <row r="228" spans="1:33" ht="12.75">
      <c r="A228" s="632"/>
      <c r="B228" s="503"/>
      <c r="C228" s="504"/>
      <c r="D228" s="540"/>
      <c r="E228" s="571"/>
      <c r="F228" s="572"/>
      <c r="G228" s="573"/>
      <c r="H228" s="574" t="s">
        <v>414</v>
      </c>
      <c r="I228" s="575">
        <v>210</v>
      </c>
      <c r="J228" s="575">
        <v>348</v>
      </c>
      <c r="K228" s="575">
        <v>264</v>
      </c>
      <c r="L228" s="576">
        <v>270</v>
      </c>
      <c r="M228" s="575">
        <v>222</v>
      </c>
      <c r="N228" s="575">
        <v>210</v>
      </c>
      <c r="O228" s="674">
        <v>266.385</v>
      </c>
      <c r="P228" s="675">
        <v>210</v>
      </c>
      <c r="Q228" s="653">
        <v>2000.385</v>
      </c>
      <c r="R228" s="676"/>
      <c r="T228" s="503"/>
      <c r="U228" s="504"/>
      <c r="V228" s="643"/>
      <c r="W228" s="642"/>
      <c r="X228" s="554"/>
      <c r="Y228" s="643"/>
      <c r="Z228" s="642"/>
      <c r="AA228" s="644"/>
      <c r="AB228" s="643"/>
      <c r="AC228" s="645"/>
      <c r="AD228" s="646"/>
      <c r="AE228" s="647"/>
      <c r="AF228" s="648"/>
      <c r="AG228" s="649"/>
    </row>
    <row r="229" spans="1:33" ht="12.75">
      <c r="A229" s="632"/>
      <c r="B229" s="503"/>
      <c r="C229" s="504"/>
      <c r="D229" s="540"/>
      <c r="E229" s="571"/>
      <c r="F229" s="572"/>
      <c r="G229" s="573"/>
      <c r="H229" s="574" t="s">
        <v>420</v>
      </c>
      <c r="I229" s="677">
        <v>0.25625</v>
      </c>
      <c r="J229" s="677">
        <v>0.2916666666666667</v>
      </c>
      <c r="K229" s="677">
        <v>0.25069444444444444</v>
      </c>
      <c r="L229" s="677">
        <v>0.27291666666666664</v>
      </c>
      <c r="M229" s="677">
        <v>0.2638888888888889</v>
      </c>
      <c r="N229" s="677">
        <v>0.2722222222222222</v>
      </c>
      <c r="O229" s="677">
        <v>0.2625</v>
      </c>
      <c r="P229" s="677">
        <v>0.2791666666666667</v>
      </c>
      <c r="Q229" s="678">
        <v>0.26944444444444443</v>
      </c>
      <c r="T229" s="503"/>
      <c r="U229" s="504"/>
      <c r="V229" s="643"/>
      <c r="W229" s="642"/>
      <c r="X229" s="554"/>
      <c r="Y229" s="643"/>
      <c r="Z229" s="642"/>
      <c r="AA229" s="644"/>
      <c r="AB229" s="643"/>
      <c r="AC229" s="645"/>
      <c r="AD229" s="646"/>
      <c r="AE229" s="647"/>
      <c r="AF229" s="648"/>
      <c r="AG229" s="649"/>
    </row>
    <row r="230" spans="1:33" ht="12.75">
      <c r="A230" s="632"/>
      <c r="B230" s="503"/>
      <c r="C230" s="504"/>
      <c r="D230" s="540"/>
      <c r="E230" s="571"/>
      <c r="F230" s="572"/>
      <c r="G230" s="573"/>
      <c r="H230" s="574" t="s">
        <v>399</v>
      </c>
      <c r="I230" s="595"/>
      <c r="J230" s="596">
        <v>29</v>
      </c>
      <c r="K230" s="595">
        <v>2</v>
      </c>
      <c r="L230" s="595">
        <v>1</v>
      </c>
      <c r="M230" s="595"/>
      <c r="N230" s="595"/>
      <c r="O230" s="595">
        <v>4</v>
      </c>
      <c r="P230" s="679">
        <v>2</v>
      </c>
      <c r="Q230" s="653">
        <v>38</v>
      </c>
      <c r="T230" s="503"/>
      <c r="U230" s="504"/>
      <c r="V230" s="643"/>
      <c r="W230" s="642"/>
      <c r="X230" s="554"/>
      <c r="Y230" s="643"/>
      <c r="Z230" s="642"/>
      <c r="AA230" s="644"/>
      <c r="AB230" s="643"/>
      <c r="AC230" s="645"/>
      <c r="AD230" s="646"/>
      <c r="AE230" s="647"/>
      <c r="AF230" s="648"/>
      <c r="AG230" s="649"/>
    </row>
    <row r="231" spans="1:33" ht="12.75">
      <c r="A231" s="632"/>
      <c r="B231" s="503"/>
      <c r="C231" s="504"/>
      <c r="D231" s="540"/>
      <c r="E231" s="571"/>
      <c r="F231" s="572"/>
      <c r="G231" s="573"/>
      <c r="H231" s="574" t="s">
        <v>400</v>
      </c>
      <c r="I231" s="595"/>
      <c r="J231" s="595"/>
      <c r="K231" s="595"/>
      <c r="L231" s="595"/>
      <c r="M231" s="595"/>
      <c r="N231" s="595"/>
      <c r="O231" s="595"/>
      <c r="P231" s="679"/>
      <c r="Q231" s="653">
        <v>0</v>
      </c>
      <c r="T231" s="503"/>
      <c r="U231" s="504"/>
      <c r="V231" s="643"/>
      <c r="W231" s="642"/>
      <c r="X231" s="554"/>
      <c r="Y231" s="643"/>
      <c r="Z231" s="642"/>
      <c r="AA231" s="644"/>
      <c r="AB231" s="643"/>
      <c r="AC231" s="645"/>
      <c r="AD231" s="646"/>
      <c r="AE231" s="647"/>
      <c r="AF231" s="648"/>
      <c r="AG231" s="649"/>
    </row>
    <row r="232" spans="1:33" ht="33" thickBot="1">
      <c r="A232" s="632"/>
      <c r="B232" s="503"/>
      <c r="C232" s="504"/>
      <c r="D232" s="540"/>
      <c r="E232" s="654"/>
      <c r="F232" s="608"/>
      <c r="G232" s="609"/>
      <c r="H232" s="655" t="s">
        <v>401</v>
      </c>
      <c r="I232" s="656">
        <v>1</v>
      </c>
      <c r="J232" s="656"/>
      <c r="K232" s="656"/>
      <c r="L232" s="657"/>
      <c r="M232" s="656"/>
      <c r="N232" s="656"/>
      <c r="O232" s="656"/>
      <c r="P232" s="680"/>
      <c r="Q232" s="659">
        <v>1</v>
      </c>
      <c r="R232" s="681" t="s">
        <v>433</v>
      </c>
      <c r="T232" s="503"/>
      <c r="U232" s="504"/>
      <c r="V232" s="643"/>
      <c r="W232" s="642"/>
      <c r="X232" s="554"/>
      <c r="Y232" s="643"/>
      <c r="Z232" s="642"/>
      <c r="AA232" s="644"/>
      <c r="AB232" s="643"/>
      <c r="AC232" s="645"/>
      <c r="AD232" s="646"/>
      <c r="AE232" s="647"/>
      <c r="AF232" s="648"/>
      <c r="AG232" s="649"/>
    </row>
    <row r="233" spans="5:24" ht="13.5" thickBot="1">
      <c r="E233" s="614"/>
      <c r="F233" s="614"/>
      <c r="G233" s="615"/>
      <c r="H233" s="616"/>
      <c r="I233" s="611"/>
      <c r="J233" s="611"/>
      <c r="K233" s="611"/>
      <c r="L233" s="612"/>
      <c r="M233" s="611"/>
      <c r="N233" s="611"/>
      <c r="O233" s="611"/>
      <c r="P233" s="611"/>
      <c r="Q233" s="613"/>
      <c r="T233" s="503"/>
      <c r="U233" s="504"/>
      <c r="V233" s="643"/>
      <c r="W233" s="642"/>
      <c r="X233" s="554"/>
    </row>
    <row r="234" spans="3:24" ht="22.5" thickBot="1">
      <c r="C234" s="528" t="s">
        <v>424</v>
      </c>
      <c r="D234" s="665"/>
      <c r="E234" s="663" t="s">
        <v>354</v>
      </c>
      <c r="F234" s="618"/>
      <c r="G234" s="618"/>
      <c r="H234" s="619" t="s">
        <v>434</v>
      </c>
      <c r="I234" s="534">
        <v>42</v>
      </c>
      <c r="J234" s="534">
        <v>46</v>
      </c>
      <c r="K234" s="534">
        <v>52</v>
      </c>
      <c r="L234" s="534">
        <v>52</v>
      </c>
      <c r="M234" s="532">
        <v>68</v>
      </c>
      <c r="N234" s="534">
        <v>53</v>
      </c>
      <c r="O234" s="534">
        <v>47</v>
      </c>
      <c r="P234" s="667">
        <v>49</v>
      </c>
      <c r="Q234" s="536">
        <v>409</v>
      </c>
      <c r="R234" s="668" t="s">
        <v>435</v>
      </c>
      <c r="T234" s="503"/>
      <c r="U234" s="504"/>
      <c r="V234" s="643"/>
      <c r="W234" s="642"/>
      <c r="X234" s="554"/>
    </row>
    <row r="235" spans="5:24" ht="12.75">
      <c r="E235" s="541"/>
      <c r="F235" s="542"/>
      <c r="G235" s="543"/>
      <c r="H235" s="544" t="s">
        <v>436</v>
      </c>
      <c r="I235" s="545">
        <v>17</v>
      </c>
      <c r="J235" s="545">
        <v>23</v>
      </c>
      <c r="K235" s="545">
        <v>23</v>
      </c>
      <c r="L235" s="545">
        <v>15</v>
      </c>
      <c r="M235" s="545">
        <v>34</v>
      </c>
      <c r="N235" s="545">
        <v>24</v>
      </c>
      <c r="O235" s="545">
        <v>21</v>
      </c>
      <c r="P235" s="669">
        <v>20</v>
      </c>
      <c r="Q235" s="664">
        <v>177</v>
      </c>
      <c r="R235" s="670"/>
      <c r="T235" s="503"/>
      <c r="U235" s="504"/>
      <c r="V235" s="643"/>
      <c r="W235" s="642"/>
      <c r="X235" s="554"/>
    </row>
    <row r="236" spans="5:24" ht="12.75">
      <c r="E236" s="563"/>
      <c r="F236" s="621"/>
      <c r="G236" s="622"/>
      <c r="H236" s="623" t="s">
        <v>437</v>
      </c>
      <c r="I236" s="624">
        <v>20</v>
      </c>
      <c r="J236" s="624">
        <v>23</v>
      </c>
      <c r="K236" s="624">
        <v>25</v>
      </c>
      <c r="L236" s="624">
        <v>18</v>
      </c>
      <c r="M236" s="624">
        <v>37</v>
      </c>
      <c r="N236" s="624">
        <v>24</v>
      </c>
      <c r="O236" s="671">
        <v>24</v>
      </c>
      <c r="P236" s="672">
        <v>23</v>
      </c>
      <c r="Q236" s="626">
        <v>194</v>
      </c>
      <c r="R236" s="673" t="s">
        <v>438</v>
      </c>
      <c r="S236" s="504" t="s">
        <v>439</v>
      </c>
      <c r="U236" s="147"/>
      <c r="V236" s="639" t="s">
        <v>440</v>
      </c>
      <c r="X236" s="640" t="s">
        <v>441</v>
      </c>
    </row>
    <row r="237" spans="5:24" ht="12.75">
      <c r="E237" s="571"/>
      <c r="F237" s="572"/>
      <c r="G237" s="573"/>
      <c r="H237" s="574" t="s">
        <v>414</v>
      </c>
      <c r="I237" s="575">
        <v>252</v>
      </c>
      <c r="J237" s="575">
        <v>276</v>
      </c>
      <c r="K237" s="575">
        <v>312</v>
      </c>
      <c r="L237" s="576">
        <v>312</v>
      </c>
      <c r="M237" s="575">
        <v>408</v>
      </c>
      <c r="N237" s="575">
        <v>318</v>
      </c>
      <c r="O237" s="674">
        <v>287.165</v>
      </c>
      <c r="P237" s="682">
        <v>324.195</v>
      </c>
      <c r="Q237" s="653">
        <v>2489.36</v>
      </c>
      <c r="R237" s="676" t="s">
        <v>442</v>
      </c>
      <c r="S237" s="650" t="s">
        <v>443</v>
      </c>
      <c r="U237" s="147"/>
      <c r="V237" s="651" t="s">
        <v>444</v>
      </c>
      <c r="X237" s="554"/>
    </row>
    <row r="238" spans="5:24" ht="12.75">
      <c r="E238" s="571"/>
      <c r="F238" s="572"/>
      <c r="G238" s="573"/>
      <c r="H238" s="574" t="s">
        <v>420</v>
      </c>
      <c r="I238" s="677">
        <v>0.3659722222222222</v>
      </c>
      <c r="J238" s="677">
        <v>0.31736111111111115</v>
      </c>
      <c r="K238" s="677">
        <v>0.3159722222222222</v>
      </c>
      <c r="L238" s="677">
        <v>0.27152777777777776</v>
      </c>
      <c r="M238" s="677">
        <v>0.3194444444444445</v>
      </c>
      <c r="N238" s="677">
        <v>0.29097222222222224</v>
      </c>
      <c r="O238" s="677">
        <v>0.2972222222222222</v>
      </c>
      <c r="P238" s="683">
        <v>0.2902777777777778</v>
      </c>
      <c r="Q238" s="678">
        <v>0.3076388888888889</v>
      </c>
      <c r="T238" s="503"/>
      <c r="U238" s="504"/>
      <c r="V238" s="643"/>
      <c r="W238" s="642"/>
      <c r="X238" s="554"/>
    </row>
    <row r="239" spans="5:24" ht="12.75">
      <c r="E239" s="571"/>
      <c r="F239" s="572"/>
      <c r="G239" s="573"/>
      <c r="H239" s="574" t="s">
        <v>399</v>
      </c>
      <c r="I239" s="595"/>
      <c r="J239" s="595">
        <v>15</v>
      </c>
      <c r="K239" s="595">
        <v>12</v>
      </c>
      <c r="L239" s="595">
        <v>12</v>
      </c>
      <c r="M239" s="595">
        <v>16</v>
      </c>
      <c r="N239" s="595">
        <v>8</v>
      </c>
      <c r="O239" s="595">
        <v>2</v>
      </c>
      <c r="P239" s="679">
        <v>3</v>
      </c>
      <c r="Q239" s="653">
        <v>68</v>
      </c>
      <c r="T239" s="503"/>
      <c r="U239" s="504"/>
      <c r="V239" s="643"/>
      <c r="W239" s="642"/>
      <c r="X239" s="554"/>
    </row>
    <row r="240" spans="5:24" ht="12.75">
      <c r="E240" s="571"/>
      <c r="F240" s="572"/>
      <c r="G240" s="573"/>
      <c r="H240" s="574" t="s">
        <v>400</v>
      </c>
      <c r="I240" s="595"/>
      <c r="J240" s="595"/>
      <c r="K240" s="595"/>
      <c r="L240" s="595"/>
      <c r="M240" s="595"/>
      <c r="N240" s="595"/>
      <c r="O240" s="595">
        <v>2</v>
      </c>
      <c r="P240" s="679"/>
      <c r="Q240" s="653">
        <v>2</v>
      </c>
      <c r="T240" s="503"/>
      <c r="U240" s="504"/>
      <c r="V240" s="643"/>
      <c r="W240" s="642"/>
      <c r="X240" s="554"/>
    </row>
    <row r="241" spans="5:24" ht="13.5" thickBot="1">
      <c r="E241" s="654"/>
      <c r="F241" s="608"/>
      <c r="G241" s="609"/>
      <c r="H241" s="655" t="s">
        <v>401</v>
      </c>
      <c r="I241" s="656"/>
      <c r="J241" s="656"/>
      <c r="K241" s="656"/>
      <c r="L241" s="657"/>
      <c r="M241" s="656"/>
      <c r="N241" s="656"/>
      <c r="O241" s="656"/>
      <c r="P241" s="680"/>
      <c r="Q241" s="659">
        <v>0</v>
      </c>
      <c r="T241" s="503"/>
      <c r="U241" s="504"/>
      <c r="V241" s="643"/>
      <c r="W241" s="642"/>
      <c r="X241" s="554"/>
    </row>
  </sheetData>
  <sheetProtection/>
  <mergeCells count="1">
    <mergeCell ref="AH2:A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KLER 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2015-02-20T10:58:38Z</cp:lastPrinted>
  <dcterms:created xsi:type="dcterms:W3CDTF">2012-01-15T15:43:20Z</dcterms:created>
  <dcterms:modified xsi:type="dcterms:W3CDTF">2016-02-01T08:57:52Z</dcterms:modified>
  <cp:category/>
  <cp:version/>
  <cp:contentType/>
  <cp:contentStatus/>
</cp:coreProperties>
</file>