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600" windowHeight="9240" tabRatio="822" firstSheet="2" activeTab="7"/>
  </bookViews>
  <sheets>
    <sheet name="Instrukcja" sheetId="1" r:id="rId1"/>
    <sheet name="Lista Startowa" sheetId="2" r:id="rId2"/>
    <sheet name="Stat" sheetId="3" r:id="rId3"/>
    <sheet name="Open" sheetId="4" r:id="rId4"/>
    <sheet name="Open M" sheetId="5" r:id="rId5"/>
    <sheet name="Open K" sheetId="6" r:id="rId6"/>
    <sheet name="M16" sheetId="7" r:id="rId7"/>
    <sheet name="M20" sheetId="8" r:id="rId8"/>
    <sheet name="M30" sheetId="9" r:id="rId9"/>
    <sheet name="M35" sheetId="10" r:id="rId10"/>
    <sheet name="M40" sheetId="11" r:id="rId11"/>
    <sheet name="M45" sheetId="12" r:id="rId12"/>
    <sheet name="M50" sheetId="13" r:id="rId13"/>
    <sheet name="M55" sheetId="14" r:id="rId14"/>
    <sheet name="M60" sheetId="15" r:id="rId15"/>
    <sheet name="K16" sheetId="16" r:id="rId16"/>
    <sheet name="K20" sheetId="17" r:id="rId17"/>
    <sheet name="K30" sheetId="18" r:id="rId18"/>
    <sheet name="K35" sheetId="19" r:id="rId19"/>
    <sheet name="K40" sheetId="20" r:id="rId20"/>
    <sheet name="K45" sheetId="21" r:id="rId21"/>
    <sheet name="K50" sheetId="22" r:id="rId22"/>
    <sheet name="K55" sheetId="23" r:id="rId23"/>
  </sheets>
  <definedNames>
    <definedName name="_xlnm._FilterDatabase" localSheetId="1" hidden="1">'Lista Startowa'!$A$1:$H$317</definedName>
    <definedName name="_xlnm.Print_Area" localSheetId="3">'Open'!$A$1:$I$292</definedName>
  </definedNames>
  <calcPr fullCalcOnLoad="1"/>
  <pivotCaches>
    <pivotCache cacheId="1" r:id="rId24"/>
  </pivotCaches>
</workbook>
</file>

<file path=xl/sharedStrings.xml><?xml version="1.0" encoding="utf-8"?>
<sst xmlns="http://schemas.openxmlformats.org/spreadsheetml/2006/main" count="4535" uniqueCount="573">
  <si>
    <t>kategoria</t>
  </si>
  <si>
    <t>klub</t>
  </si>
  <si>
    <t>miasto</t>
  </si>
  <si>
    <t>opłacono</t>
  </si>
  <si>
    <t>GRUDZIĄDZ</t>
  </si>
  <si>
    <t> TAK</t>
  </si>
  <si>
    <t>3.</t>
  </si>
  <si>
    <t>Grudziądz</t>
  </si>
  <si>
    <t>niezrzeszony</t>
  </si>
  <si>
    <t>GRUDZIĄ</t>
  </si>
  <si>
    <t>-</t>
  </si>
  <si>
    <t>GUBIN</t>
  </si>
  <si>
    <t>LonelyStaR</t>
  </si>
  <si>
    <t>Brak</t>
  </si>
  <si>
    <t>niezrzeszona</t>
  </si>
  <si>
    <t>GRUDZIADZ</t>
  </si>
  <si>
    <t>Niezrzeszona</t>
  </si>
  <si>
    <t>HANOWO</t>
  </si>
  <si>
    <t>brak</t>
  </si>
  <si>
    <t>sanitech</t>
  </si>
  <si>
    <t>Niezrzeszony</t>
  </si>
  <si>
    <t>BYDGOSZCZ</t>
  </si>
  <si>
    <t>xxx</t>
  </si>
  <si>
    <t>MEŁNO</t>
  </si>
  <si>
    <t>ŚWIECIE</t>
  </si>
  <si>
    <t>GRUPA</t>
  </si>
  <si>
    <t>INOWROCLAW</t>
  </si>
  <si>
    <t>FLORIAN</t>
  </si>
  <si>
    <t>GDAŃSK</t>
  </si>
  <si>
    <t>ROGÓŹNO</t>
  </si>
  <si>
    <t>GDYNIA</t>
  </si>
  <si>
    <t>GWSH</t>
  </si>
  <si>
    <t>GRABOWIEC</t>
  </si>
  <si>
    <t>amatorka</t>
  </si>
  <si>
    <t>SALNO</t>
  </si>
  <si>
    <t>ŁASIN</t>
  </si>
  <si>
    <t>BRODNICA</t>
  </si>
  <si>
    <t>CSLog</t>
  </si>
  <si>
    <t>KWIDZYN</t>
  </si>
  <si>
    <t>----</t>
  </si>
  <si>
    <t>-------------------</t>
  </si>
  <si>
    <t>-----</t>
  </si>
  <si>
    <t>NIEZRZESZONY</t>
  </si>
  <si>
    <t>MALBORK</t>
  </si>
  <si>
    <t>SZTUTOWO</t>
  </si>
  <si>
    <t>CSLOG</t>
  </si>
  <si>
    <t>NOWE</t>
  </si>
  <si>
    <t>WARLUBIE</t>
  </si>
  <si>
    <t>SADKI</t>
  </si>
  <si>
    <t>AMATOR</t>
  </si>
  <si>
    <t>niestowarzyszony</t>
  </si>
  <si>
    <t>WĄBRZEŹNO</t>
  </si>
  <si>
    <t>---</t>
  </si>
  <si>
    <t>TKKF.KOLEJ.BYDG.</t>
  </si>
  <si>
    <t>oooo</t>
  </si>
  <si>
    <t>POZNAŃ</t>
  </si>
  <si>
    <t>KURZĘTNIK</t>
  </si>
  <si>
    <t>RYBAKI</t>
  </si>
  <si>
    <t>...</t>
  </si>
  <si>
    <t>???</t>
  </si>
  <si>
    <t>KOWALE</t>
  </si>
  <si>
    <t>ssssssssssssssss</t>
  </si>
  <si>
    <t>niezszeszony</t>
  </si>
  <si>
    <t>87-100</t>
  </si>
  <si>
    <t>GRUDZIĄDZ </t>
  </si>
  <si>
    <t>TORUŃ</t>
  </si>
  <si>
    <t>TCZEW</t>
  </si>
  <si>
    <t>SZABDA</t>
  </si>
  <si>
    <t>TAK </t>
  </si>
  <si>
    <t>biegamyrazem.pl</t>
  </si>
  <si>
    <t>RoadRunner</t>
  </si>
  <si>
    <t>KWIDZYN </t>
  </si>
  <si>
    <t>Niezżeszony</t>
  </si>
  <si>
    <t>Niezrzeszony </t>
  </si>
  <si>
    <t>WĄPIELSK</t>
  </si>
  <si>
    <t>JEŻEWO</t>
  </si>
  <si>
    <t>GUBIN </t>
  </si>
  <si>
    <t>CHOJNICE</t>
  </si>
  <si>
    <t>OSTRÓDA</t>
  </si>
  <si>
    <t>żaden</t>
  </si>
  <si>
    <t>amator</t>
  </si>
  <si>
    <t> 257</t>
  </si>
  <si>
    <t> NIEZRZESZONY</t>
  </si>
  <si>
    <t> GRUDZIĄDZ</t>
  </si>
  <si>
    <t>TAK</t>
  </si>
  <si>
    <t> 258</t>
  </si>
  <si>
    <t> KWIDZYN</t>
  </si>
  <si>
    <t>ROZAJNY</t>
  </si>
  <si>
    <t>TORUŃ </t>
  </si>
  <si>
    <t>Grudziadz</t>
  </si>
  <si>
    <t>KOSZALIN</t>
  </si>
  <si>
    <t>FTO</t>
  </si>
  <si>
    <t>IŁAWA</t>
  </si>
  <si>
    <t>GŁOGÓW</t>
  </si>
  <si>
    <t>MIROTKI</t>
  </si>
  <si>
    <t>KUTNO</t>
  </si>
  <si>
    <t>OSIE</t>
  </si>
  <si>
    <t>Golub-Dobrzyń</t>
  </si>
  <si>
    <t>GOLUB-DOBRZYŃ</t>
  </si>
  <si>
    <t>BRZOZA</t>
  </si>
  <si>
    <t> ELBLĄG</t>
  </si>
  <si>
    <t> KURZĘTNIK</t>
  </si>
  <si>
    <t> CZERNIN</t>
  </si>
  <si>
    <t> BRODNICA</t>
  </si>
  <si>
    <t> NIEZRZESZONA</t>
  </si>
  <si>
    <t> BYDGOSZCZ</t>
  </si>
  <si>
    <t>KodKreskowy</t>
  </si>
  <si>
    <t>imięinazwisko</t>
  </si>
  <si>
    <t>KategoriaOpen</t>
  </si>
  <si>
    <t>M40</t>
  </si>
  <si>
    <t>AkademiaBieganiaGrudziądz</t>
  </si>
  <si>
    <t>M35</t>
  </si>
  <si>
    <t>M30</t>
  </si>
  <si>
    <t>ZbyszekTeam</t>
  </si>
  <si>
    <t>M45</t>
  </si>
  <si>
    <t>AKADEMIABIEGANIA</t>
  </si>
  <si>
    <t>  TAK</t>
  </si>
  <si>
    <t>JW1907</t>
  </si>
  <si>
    <t>AkademiaBiegania,MorsyGrudziądz</t>
  </si>
  <si>
    <t> TAK </t>
  </si>
  <si>
    <t>K40</t>
  </si>
  <si>
    <t>MorsyGrudziądz</t>
  </si>
  <si>
    <t>M20</t>
  </si>
  <si>
    <t>K20</t>
  </si>
  <si>
    <t>AkademiaBiegania</t>
  </si>
  <si>
    <t>AkademiabieganiaGrudziadz</t>
  </si>
  <si>
    <t>K50</t>
  </si>
  <si>
    <t>MACIEJCZAJKOWSKI</t>
  </si>
  <si>
    <t>MATEUSZHABASIŃSKI</t>
  </si>
  <si>
    <t>OkninskiMMA</t>
  </si>
  <si>
    <t>MICHAŁMANDOSIK</t>
  </si>
  <si>
    <t>mandos:)</t>
  </si>
  <si>
    <t>TOMASZHAUSMAN</t>
  </si>
  <si>
    <t>KRZYSZTOFLACH</t>
  </si>
  <si>
    <t>DOROTACHYLIŃSKA</t>
  </si>
  <si>
    <t>K45</t>
  </si>
  <si>
    <t>GrudziądzkiKlubMorsów</t>
  </si>
  <si>
    <t>KAMILKLARKOWSKI</t>
  </si>
  <si>
    <t>RADZYŃCHEŁMIŃSKI</t>
  </si>
  <si>
    <t>MIRELAJASKULSKA</t>
  </si>
  <si>
    <t>GRUPAKM</t>
  </si>
  <si>
    <t>DARIUSZSTANGRECKI</t>
  </si>
  <si>
    <t>KBŁapka</t>
  </si>
  <si>
    <t>AGNIESZKACZAPLEWSKA</t>
  </si>
  <si>
    <t>MARTASOBCZAK</t>
  </si>
  <si>
    <t>JOANNAGNIOT</t>
  </si>
  <si>
    <t>K35</t>
  </si>
  <si>
    <t>GRZEGORZKAŁAMAJSKI</t>
  </si>
  <si>
    <t>MAGDALENABABICKA</t>
  </si>
  <si>
    <t>ŁUKASZKOSZCZAK</t>
  </si>
  <si>
    <t>RADOSŁAWREJEWSKI</t>
  </si>
  <si>
    <t>ANDRZEJBIELAWA</t>
  </si>
  <si>
    <t>MATEUSZBEDRYJ</t>
  </si>
  <si>
    <t>DARIABUNK</t>
  </si>
  <si>
    <t>K30</t>
  </si>
  <si>
    <t>ADRIANANOWACKA</t>
  </si>
  <si>
    <t>EWELINAPAŁYSKA</t>
  </si>
  <si>
    <t>niedotyczy</t>
  </si>
  <si>
    <t>ANETKACZARNECKA-MALICKA</t>
  </si>
  <si>
    <t>RADOSŁAWMALICKI</t>
  </si>
  <si>
    <t>JUSTYNAADAMSKA</t>
  </si>
  <si>
    <t>AkademiaBieganiaG-dz</t>
  </si>
  <si>
    <t>TOMIRŻUKOTYŃSKI</t>
  </si>
  <si>
    <t>ZespółSzkółTechnicznychwGrudziądzu</t>
  </si>
  <si>
    <t>WOJCIECHOKLEJA</t>
  </si>
  <si>
    <t>MAREKTOBOLSKI</t>
  </si>
  <si>
    <t>REMIGIUSZSIGNERSKI</t>
  </si>
  <si>
    <t>LongSlowDistanceOsowa</t>
  </si>
  <si>
    <t>ANNATOBOLSKA</t>
  </si>
  <si>
    <t>MARCINZYGMUNT</t>
  </si>
  <si>
    <t>ZakładKarnynr2Grudziądz</t>
  </si>
  <si>
    <t>RAFAŁANDRZEJCZAK</t>
  </si>
  <si>
    <t>MILENAUBOWSKA</t>
  </si>
  <si>
    <t>RAFAŁWYDRA</t>
  </si>
  <si>
    <t>ALEKSANDERCZEPEK</t>
  </si>
  <si>
    <t>M55</t>
  </si>
  <si>
    <t>BrzozaBiega</t>
  </si>
  <si>
    <t>PAWEŁRAKOCZY</t>
  </si>
  <si>
    <t>JOLA&amp;PAWEŁBIEGIEMPRZEZŻYCIE</t>
  </si>
  <si>
    <t>MAŁGORZATAMIKRUT</t>
  </si>
  <si>
    <t>JAROSŁĄWMIKRUT</t>
  </si>
  <si>
    <t>NIEMA</t>
  </si>
  <si>
    <t>DARIUSZŁUCZAK</t>
  </si>
  <si>
    <t>KAMILAPAWŁOWSKA</t>
  </si>
  <si>
    <t>MARCINDUCZYŃSKI</t>
  </si>
  <si>
    <t>ROBERTPRZECZEWSKI</t>
  </si>
  <si>
    <t>TOMASZOLENDER</t>
  </si>
  <si>
    <t>ROBERTBRDAK</t>
  </si>
  <si>
    <t>PIOTRJASZCZERSKI</t>
  </si>
  <si>
    <t>GRAŻYNAJASZCZERSKA</t>
  </si>
  <si>
    <t>PAWEŁJASZCZERSKI</t>
  </si>
  <si>
    <t>AZSPolitechnikaGdańska</t>
  </si>
  <si>
    <t>ARTUREWERTOWSKI</t>
  </si>
  <si>
    <t>JACEKKUKLA</t>
  </si>
  <si>
    <t>Akademiabieganiagrudziadz</t>
  </si>
  <si>
    <t>MAŁGORZATATUWALSKA</t>
  </si>
  <si>
    <t>KAMILLACZAJKOWSKA</t>
  </si>
  <si>
    <t>DAGMARAKOSINSKAKOSINSKA</t>
  </si>
  <si>
    <t>PAULINAPYRZEWSKA</t>
  </si>
  <si>
    <t>K16</t>
  </si>
  <si>
    <t>kwwisła</t>
  </si>
  <si>
    <t>ADRIANWOŹNIAK</t>
  </si>
  <si>
    <t>KMUMKToruń/AkademiaBieganiaGrudziądz</t>
  </si>
  <si>
    <t>EWAJURCZYK</t>
  </si>
  <si>
    <t>ANDRZEJHARA</t>
  </si>
  <si>
    <t>PIOTRBALCERZAK</t>
  </si>
  <si>
    <t>GRZEGORZŁUKIEWSKI</t>
  </si>
  <si>
    <t>MAGDAJODKO</t>
  </si>
  <si>
    <t>ALINABOROWSKA</t>
  </si>
  <si>
    <t>WOJCIECHBARCZAK</t>
  </si>
  <si>
    <t>JULITAŻUKOTYŃSKA</t>
  </si>
  <si>
    <t>DAMIANSMOCZYŃSKI</t>
  </si>
  <si>
    <t>JOANNAJANKOWSKA</t>
  </si>
  <si>
    <t>KRZYSZTOFKOŃPA</t>
  </si>
  <si>
    <t>JW3537</t>
  </si>
  <si>
    <t>ALEKSANDRAGAJEWSKA</t>
  </si>
  <si>
    <t>JACEKSZEWCZAK</t>
  </si>
  <si>
    <t>DAWIDKOZŁOWSKI</t>
  </si>
  <si>
    <t>JAKUBBALCERZAK</t>
  </si>
  <si>
    <t>ANETTAPELZNER</t>
  </si>
  <si>
    <t>ALICJALISOWSKA</t>
  </si>
  <si>
    <t>MARCINLISOWSKI</t>
  </si>
  <si>
    <t>JAKUBLISOWSKI</t>
  </si>
  <si>
    <t>M16</t>
  </si>
  <si>
    <t>Gim.7im.TadeuszaBoraKomorowskiego</t>
  </si>
  <si>
    <t>KAMILAKUCHTA</t>
  </si>
  <si>
    <t>DrużynaSzpiku</t>
  </si>
  <si>
    <t>MARCINKUCHTA</t>
  </si>
  <si>
    <t>SŁAWOMIRSZWARACKI</t>
  </si>
  <si>
    <t>SYLWIANOCULAK</t>
  </si>
  <si>
    <t>ANETASZWARACKA</t>
  </si>
  <si>
    <t>EDWARDWATKOWSKI</t>
  </si>
  <si>
    <t>M50</t>
  </si>
  <si>
    <t>ROMANJANIK</t>
  </si>
  <si>
    <t>M60</t>
  </si>
  <si>
    <t>KIDZYNBIEGA</t>
  </si>
  <si>
    <t>RAFAŁOWCZARZAK</t>
  </si>
  <si>
    <t>KAMILCHORWACKI</t>
  </si>
  <si>
    <t>ANNAJANKIEWICZ</t>
  </si>
  <si>
    <t>SŁAWOMIRCEJKO</t>
  </si>
  <si>
    <t>Drużynaszpiku</t>
  </si>
  <si>
    <t>MAREKDOLEWSKI</t>
  </si>
  <si>
    <t>WIOLETTADOLEWSKA</t>
  </si>
  <si>
    <t>WOJCIECHBIEGAJSKI</t>
  </si>
  <si>
    <t>OLGAKOTOWSKA</t>
  </si>
  <si>
    <t>MARCINURBAŃSKI</t>
  </si>
  <si>
    <t>AKADEMIABIEGANIAGRUDZIĄDZ</t>
  </si>
  <si>
    <t>PAWEŁZAKRZEWSKI</t>
  </si>
  <si>
    <t>MACIEJZELMAŃSKI</t>
  </si>
  <si>
    <t>JACEKRACHOŃ</t>
  </si>
  <si>
    <t>JAROSŁAWZAWADZKI</t>
  </si>
  <si>
    <t>OBOWIĄZKOWYKLUBKTÓREGONIEMAM</t>
  </si>
  <si>
    <t>MAGDALENAZYGMUNT</t>
  </si>
  <si>
    <t>AGNIESZKAGARBACZ-REZMER</t>
  </si>
  <si>
    <t>CELINAGARBACZ</t>
  </si>
  <si>
    <t>RAFAŁSMOCZYŃSKI</t>
  </si>
  <si>
    <t>PAWEŁSZPAKOWSKI</t>
  </si>
  <si>
    <t>ZENONKASZUBOWSKI</t>
  </si>
  <si>
    <t>GrupaMalbork</t>
  </si>
  <si>
    <t>ANDRZEJKARCZEWSKI</t>
  </si>
  <si>
    <t>MAGDALENAKESZ-KARCZEWSKA</t>
  </si>
  <si>
    <t>JAKUBRAK</t>
  </si>
  <si>
    <t>SzkółkaAkademiiBiegania</t>
  </si>
  <si>
    <t>WIELKILUBIEŃ</t>
  </si>
  <si>
    <t>RAFAŁANDYSZ</t>
  </si>
  <si>
    <t>MONIKAORIOL-SIGNERSKA</t>
  </si>
  <si>
    <t>AGATAPAWLACZYK</t>
  </si>
  <si>
    <t>WOJCIECHGAWLIK</t>
  </si>
  <si>
    <t>MICHAŁBUCKI</t>
  </si>
  <si>
    <t>TeamBąkowo</t>
  </si>
  <si>
    <t>KAMILBORYS</t>
  </si>
  <si>
    <t>DAWIDKILICHOWSKI</t>
  </si>
  <si>
    <t>MONIKAZARZECKA</t>
  </si>
  <si>
    <t>KRZYSZTOFJAWORSKI</t>
  </si>
  <si>
    <t>SEBASTIANJAWORSKI</t>
  </si>
  <si>
    <t>DARIUSZRACHWAŁ</t>
  </si>
  <si>
    <t>TOMASZSTRYSIK</t>
  </si>
  <si>
    <t>MARIUSZKROGULEC</t>
  </si>
  <si>
    <t>ZBIGNIEWORNOWSKI</t>
  </si>
  <si>
    <t>SlowRunner&amp;AB</t>
  </si>
  <si>
    <t>KAROLINAKOZŁOWSKA</t>
  </si>
  <si>
    <t>KATARZYNAWOJNOWSKA</t>
  </si>
  <si>
    <t>DOLNAGRUPA</t>
  </si>
  <si>
    <t>JAROSŁAWZWOLIŃSKI</t>
  </si>
  <si>
    <t>ARKADIUSZSIEDLIKOWSKI</t>
  </si>
  <si>
    <t>RAFAŁSZCZUTKOWSKI</t>
  </si>
  <si>
    <t>MAREKBĄKOWSKI</t>
  </si>
  <si>
    <t>Serwisreno-max.plTeam</t>
  </si>
  <si>
    <t>MAŁGORZATASZYMAŃSKA</t>
  </si>
  <si>
    <t>ELŻBIETACZUBASZEK</t>
  </si>
  <si>
    <t>PIOTRBORC</t>
  </si>
  <si>
    <t>AkademiaBIegania</t>
  </si>
  <si>
    <t>ANDRZEJKRZYSZKOWSKI</t>
  </si>
  <si>
    <t>JERZYCANDER</t>
  </si>
  <si>
    <t>JANUSZLIS</t>
  </si>
  <si>
    <t>LESZEKMOCZYNSKI</t>
  </si>
  <si>
    <t>PRZEMYSŁAWDEKA</t>
  </si>
  <si>
    <t>PAULINADĄBROWSKA</t>
  </si>
  <si>
    <t>EDMUNDDĄBROWSKI</t>
  </si>
  <si>
    <t>PIOTRDEKA</t>
  </si>
  <si>
    <t>AGNIESZKAKANIEWSKA</t>
  </si>
  <si>
    <t>KBManiacPoznań</t>
  </si>
  <si>
    <t>PIOTRCANDER</t>
  </si>
  <si>
    <t>PIOTRWIŚNIEWSKI</t>
  </si>
  <si>
    <t>ANNAWIŚNIEWSKA</t>
  </si>
  <si>
    <t>BARTOSZPRZECZEWSKI</t>
  </si>
  <si>
    <t>StekGrudziądz</t>
  </si>
  <si>
    <t>TOMASZPIOR</t>
  </si>
  <si>
    <t>SŁAWOMIRZIELIŃSKI</t>
  </si>
  <si>
    <t>MAGDALENAKULPA-MALINOWSKA</t>
  </si>
  <si>
    <t>JERZYSZYMAŃSKI</t>
  </si>
  <si>
    <t>ExpomKurzętnik</t>
  </si>
  <si>
    <t>ARKADIUSZGRZEMSKI</t>
  </si>
  <si>
    <t>GoldenTeam</t>
  </si>
  <si>
    <t>DAMIANKUKCZYŃSKI</t>
  </si>
  <si>
    <t>TOMASZSPYCHALSKI</t>
  </si>
  <si>
    <t>ARLETAMELOCH</t>
  </si>
  <si>
    <t>GKSOlimpiaGrudziądz</t>
  </si>
  <si>
    <t>TOMEKCZERWIŃSKI</t>
  </si>
  <si>
    <t>HANNAMAĆKOWIAK</t>
  </si>
  <si>
    <t>K55</t>
  </si>
  <si>
    <t>PIOTRMAĆKOWIAK</t>
  </si>
  <si>
    <t>ANGELIKALESZCZYŃSKA</t>
  </si>
  <si>
    <t>MONIKATARKOWSKA</t>
  </si>
  <si>
    <t>WIOLETTAJODŁOWSKA</t>
  </si>
  <si>
    <t>PRUSZCZGDAŃSKI</t>
  </si>
  <si>
    <t>ŁUKASZLESZCZYŃSKI</t>
  </si>
  <si>
    <t>WOJCIECHURBAŃSKI</t>
  </si>
  <si>
    <t>JERZYLESZCZYŃSKI</t>
  </si>
  <si>
    <t>MARCINTARKOWSKI</t>
  </si>
  <si>
    <t>ŁUKASZKUBANEK</t>
  </si>
  <si>
    <t>BBLBydgoszcz</t>
  </si>
  <si>
    <t>EWAJANKOWSKA</t>
  </si>
  <si>
    <t>JANMICKIEWICZ</t>
  </si>
  <si>
    <t>IWONAFOT</t>
  </si>
  <si>
    <t>BiegiempoZdrowie-TeamASA,AkademiaBiegania</t>
  </si>
  <si>
    <t>MAŁGORZATARADOMSKA-MISIAK</t>
  </si>
  <si>
    <t>KRZYSZTOFMISIAK</t>
  </si>
  <si>
    <t>PIOTRJANOWSKI</t>
  </si>
  <si>
    <t>TKKFChełmno</t>
  </si>
  <si>
    <t>NOWAWIEŚCHEŁMIŃSKA</t>
  </si>
  <si>
    <t>TERESAHUME-LIS</t>
  </si>
  <si>
    <t>GRAŻYNAGĄSIOR</t>
  </si>
  <si>
    <t>RAFAŁDRZYMALSKI</t>
  </si>
  <si>
    <t>JANUSZŁAZARSKI</t>
  </si>
  <si>
    <t>JW1109Janosiki</t>
  </si>
  <si>
    <t>ANNAHOLEWSKA</t>
  </si>
  <si>
    <t>DANUTASEROCKA</t>
  </si>
  <si>
    <t>LZSZSPSPARTAŁASIN</t>
  </si>
  <si>
    <t>ZBIGNIEWSEROCKI</t>
  </si>
  <si>
    <t>MICHAŁNAGEL</t>
  </si>
  <si>
    <t>DAWIDCHYLIŃSKI</t>
  </si>
  <si>
    <t>Grudiządzkiklubmorsów</t>
  </si>
  <si>
    <t>ARKADIUSZDEJEWSKI</t>
  </si>
  <si>
    <t>HENRYKŚWIĘTOSŁAWSKI</t>
  </si>
  <si>
    <t>MICHAŁLENDZION</t>
  </si>
  <si>
    <t>ROBERTMAKURACKI</t>
  </si>
  <si>
    <t>STARARUDA</t>
  </si>
  <si>
    <t>ANDRZEJKUST</t>
  </si>
  <si>
    <t>MARTYNAPASTERSKA</t>
  </si>
  <si>
    <t>KlubWioślarskiWisłaGrudziądz</t>
  </si>
  <si>
    <t>ADRIANTOMCZUK</t>
  </si>
  <si>
    <t>TOMASZBIELAWA</t>
  </si>
  <si>
    <t>DANIELSWOBODA</t>
  </si>
  <si>
    <t>BIAŁEBŁOTA</t>
  </si>
  <si>
    <t>DOROTAPAWŁOWSKA</t>
  </si>
  <si>
    <t>BIEGAMBOLUBIĘKURZĘTNIK</t>
  </si>
  <si>
    <t>KAZIMIERZJASKULSKI</t>
  </si>
  <si>
    <t>GrupaKMGrudziądz</t>
  </si>
  <si>
    <t>KAMILKAZMIERCZAK</t>
  </si>
  <si>
    <t>PIOTRPURWIN</t>
  </si>
  <si>
    <t>GRUDZIĄDZKIKLUBMORSÓW</t>
  </si>
  <si>
    <t>KRZYSZTOFPAWŁOWSKI</t>
  </si>
  <si>
    <t>BiegającyTczew</t>
  </si>
  <si>
    <t>KRZYSZTOFOLSZEWSKI</t>
  </si>
  <si>
    <t>ALICJARÓŻYCKA</t>
  </si>
  <si>
    <t>MARIUSZSZYGOWSKI</t>
  </si>
  <si>
    <t>PIOTRWISIŃSKI</t>
  </si>
  <si>
    <t>MUKLBRODNICA</t>
  </si>
  <si>
    <t>RAFAŁJASIŃSKI</t>
  </si>
  <si>
    <t>AkademiaBiegania </t>
  </si>
  <si>
    <t>BARTOSZMAZIARZ</t>
  </si>
  <si>
    <t>JANUSZWACŁAWSKI</t>
  </si>
  <si>
    <t>RAFAŁPŁUSA</t>
  </si>
  <si>
    <t>GRZEGORZGORCZYCA</t>
  </si>
  <si>
    <t>MAREKCZAPLIŃSKI</t>
  </si>
  <si>
    <t>MARIUSZKOSEK</t>
  </si>
  <si>
    <t>ROBERTLITWIŃSKI</t>
  </si>
  <si>
    <t>MICHAŁWODTKE</t>
  </si>
  <si>
    <t>ADAMSAWKA</t>
  </si>
  <si>
    <t>I.P.KwidzynTeam</t>
  </si>
  <si>
    <t>MARIANPOKORSKI</t>
  </si>
  <si>
    <t>ADAMKOZLOWSKI</t>
  </si>
  <si>
    <t>ZBIGNIEWGAPSKI</t>
  </si>
  <si>
    <t>SobieskiTeam</t>
  </si>
  <si>
    <t>STAROGARDGDAŃSKI</t>
  </si>
  <si>
    <t>MIROSŁAWKAMIŃSKI</t>
  </si>
  <si>
    <t>ANDRZEJCHRUSZCZEWSKI</t>
  </si>
  <si>
    <t>IRENEUSZRYDZIŃSKI</t>
  </si>
  <si>
    <t>KAROLRAFALSKI</t>
  </si>
  <si>
    <t>RAFAŁCHMIELEWSKI</t>
  </si>
  <si>
    <t>Olimpia/Wisła/RuchGrudziądz</t>
  </si>
  <si>
    <t>ILONAKĄDZIELA</t>
  </si>
  <si>
    <t>MICHAŁŚLOT</t>
  </si>
  <si>
    <t>BBLToruń</t>
  </si>
  <si>
    <t>TOMASZWSZELAK</t>
  </si>
  <si>
    <t>BARTOSZJASTRZĘBSKI</t>
  </si>
  <si>
    <t>NATALIASTĘPNICKA</t>
  </si>
  <si>
    <t>MAREKSTĘPNICKI</t>
  </si>
  <si>
    <t>MIŁOSZWARDZIŃSKI</t>
  </si>
  <si>
    <t>RunnersTeamJeżewo</t>
  </si>
  <si>
    <t>JĘDRZEJHERDUŚ</t>
  </si>
  <si>
    <t>ALEKSANDERPIÓRKOWSKI</t>
  </si>
  <si>
    <t>IWONAGÓRNA</t>
  </si>
  <si>
    <t>MARLENAKĘPCZYŃSKA</t>
  </si>
  <si>
    <t>MUKLBrodnica</t>
  </si>
  <si>
    <t>MICHAŁWINIARSKI</t>
  </si>
  <si>
    <t>KAMILAGRZONKA</t>
  </si>
  <si>
    <t>FlorianChojnice</t>
  </si>
  <si>
    <t>KATARZYNARADECKA</t>
  </si>
  <si>
    <t>SŁAWOMIRKALINOWSKI</t>
  </si>
  <si>
    <t>kalinowscyteam</t>
  </si>
  <si>
    <t>MIKOŁAJMIELCARSKI</t>
  </si>
  <si>
    <t>GRUDZIĄDZ4</t>
  </si>
  <si>
    <t>PIOTRMARACH</t>
  </si>
  <si>
    <t>bezklubu</t>
  </si>
  <si>
    <t>ZDZISŁAWBARTKOWSKI</t>
  </si>
  <si>
    <t>WOJCIECHTEJKOWSKI</t>
  </si>
  <si>
    <t>GRZEGORZKACZMARSKI</t>
  </si>
  <si>
    <t>ZBIGNIEWSZYMAŃSKI</t>
  </si>
  <si>
    <t>MARZENAŚWIĘTOSŁAWSKA</t>
  </si>
  <si>
    <t>WOJCIECHKUPIECKI</t>
  </si>
  <si>
    <t>KwidzynBiega</t>
  </si>
  <si>
    <t>EDMUNDWIŚNIEWSKI</t>
  </si>
  <si>
    <t>MARIUSZDANIELEWSKI</t>
  </si>
  <si>
    <t>2blogBydgoszcz</t>
  </si>
  <si>
    <t>ZŁAWIEŚWIELKA</t>
  </si>
  <si>
    <t>MACIEJWŁOSIŃSKI</t>
  </si>
  <si>
    <t>IZABELAPARKOT</t>
  </si>
  <si>
    <t>WOJCIECHZAREMBA</t>
  </si>
  <si>
    <t>MATEUSZPAWŁOWSKI</t>
  </si>
  <si>
    <t>CEZARYMILEWSKI</t>
  </si>
  <si>
    <t>WOJCIECHKIREJCZYK</t>
  </si>
  <si>
    <t>KAMILLASIWIK</t>
  </si>
  <si>
    <t>MICHAŁMAGDZIŃSKI</t>
  </si>
  <si>
    <t>teamzbyszek</t>
  </si>
  <si>
    <t>RAFAŁLEWANDOWSKI</t>
  </si>
  <si>
    <t>DAMIANMUSZYTOWSKI</t>
  </si>
  <si>
    <t>JAROSŁAWDULKOWSKI</t>
  </si>
  <si>
    <t>ŁUKASZFRĄCKOWSKI</t>
  </si>
  <si>
    <t>BrzozaBiega </t>
  </si>
  <si>
    <t>PRZEMEKKĘPIŃSKI</t>
  </si>
  <si>
    <t>Zimnepiwopobiegu</t>
  </si>
  <si>
    <t>M.GRUDZIĄDZ</t>
  </si>
  <si>
    <t>BARTOSZPIÓRKOWSKI</t>
  </si>
  <si>
    <t>KRZYSZTOFBIELICKI</t>
  </si>
  <si>
    <t>TSOpatrunki</t>
  </si>
  <si>
    <t>KLAUDIUSZWALENDZIAK</t>
  </si>
  <si>
    <t>RUNNERSTEAMJEŻEWO</t>
  </si>
  <si>
    <t>MARIUSZPRZYBYŁEK</t>
  </si>
  <si>
    <t>JANUSZBERENDT</t>
  </si>
  <si>
    <t>SŁAWOMIRRÓŻYCKI</t>
  </si>
  <si>
    <t>TKKFKolejarzBydgoszcz</t>
  </si>
  <si>
    <t>ANDRZEJMIĄSKO</t>
  </si>
  <si>
    <t>MARCINMIĄSKO</t>
  </si>
  <si>
    <t>JOANNAHARACKIEWICZ</t>
  </si>
  <si>
    <t>PIOTRWDOWCZYK</t>
  </si>
  <si>
    <t>JW3444</t>
  </si>
  <si>
    <t>AGNIESZKATOMCZYK</t>
  </si>
  <si>
    <t>MICHAŁNOWAK</t>
  </si>
  <si>
    <t>MICHAŁDERDOWSKI</t>
  </si>
  <si>
    <t>LLKSZiemiiKociewskiejSkórcz</t>
  </si>
  <si>
    <t>TADEUSZBODASZEWSKI</t>
  </si>
  <si>
    <t>WOJCIECHŚWIDERSKI</t>
  </si>
  <si>
    <t>DrinkteamArizona</t>
  </si>
  <si>
    <t>WALDEMARRENDA</t>
  </si>
  <si>
    <t>GdyniaDabrowa</t>
  </si>
  <si>
    <t>MIECZYSŁAWSOŁTYSEK</t>
  </si>
  <si>
    <t>JW4228KRAKÓW</t>
  </si>
  <si>
    <t>PRZEMYSŁAWDĄBROWSKI</t>
  </si>
  <si>
    <t>WALDEMARSPRADA</t>
  </si>
  <si>
    <t>PerłaBorów</t>
  </si>
  <si>
    <t>ŻANETTAJANZ</t>
  </si>
  <si>
    <t>MARZANNABORC</t>
  </si>
  <si>
    <t>AGNIESZKASAWICKA</t>
  </si>
  <si>
    <t>ANDŻELIKADZIĘGIEL</t>
  </si>
  <si>
    <t>BbLToruń</t>
  </si>
  <si>
    <t>ŁYSOMICEK.TORUNIA</t>
  </si>
  <si>
    <t>MARIUSZSUŁKOWSKI</t>
  </si>
  <si>
    <t>BiegamBoLubięToruń/Brzozabiega </t>
  </si>
  <si>
    <t>JACEKKOWALCZYK</t>
  </si>
  <si>
    <t>ADAMCZERWIŃSKI </t>
  </si>
  <si>
    <t>ANNAŚLIWIŃSKA </t>
  </si>
  <si>
    <t>SANDRAZIĘTARSKA </t>
  </si>
  <si>
    <t> OLIMPIAGRUDZIĄDZ</t>
  </si>
  <si>
    <t>PAWEŁŻEBROWSKI </t>
  </si>
  <si>
    <t>JACEKPAWLIK</t>
  </si>
  <si>
    <t>MARTAGRZELCZAK </t>
  </si>
  <si>
    <t> WSGBYDGOSZCZ</t>
  </si>
  <si>
    <t>lp</t>
  </si>
  <si>
    <t>Numer</t>
  </si>
  <si>
    <t>Instrukcja:</t>
  </si>
  <si>
    <t>1. Przyporządkuj kody kreskowe do numerów w arkuszu "Lista Startowa"</t>
  </si>
  <si>
    <t>2. W arkuszu Open po kolei wbijaj przybiegające kody kreskowe. W ten sposób otrzymasz kategorię Open.</t>
  </si>
  <si>
    <t>Miejsce</t>
  </si>
  <si>
    <t>Czas</t>
  </si>
  <si>
    <t>KodKreskowy Do Wbijania</t>
  </si>
  <si>
    <t>HANNAMOCZULSKA</t>
  </si>
  <si>
    <t>DAMIANWOŁOSZYN</t>
  </si>
  <si>
    <t>KASJANMARCHLIK</t>
  </si>
  <si>
    <t>KAROLINASOŁTYS</t>
  </si>
  <si>
    <t>ARTURŚLIWIŃSKI</t>
  </si>
  <si>
    <t>PIOTRWOŹNIAK</t>
  </si>
  <si>
    <t>JANUSZ NICKEL</t>
  </si>
  <si>
    <t>KRYSTYNANICKEL</t>
  </si>
  <si>
    <t>MARIUSZPAWŁOWSKI</t>
  </si>
  <si>
    <t>KRZYSZTOFWROBLEWSKI</t>
  </si>
  <si>
    <t>KarniaJarosław</t>
  </si>
  <si>
    <t>Tak</t>
  </si>
  <si>
    <t>StrachWiktor</t>
  </si>
  <si>
    <t>Furga Bronisław</t>
  </si>
  <si>
    <t>MATUSZEWSKI WOJCIECH</t>
  </si>
  <si>
    <t xml:space="preserve">DERESZEWSKI PIOTR </t>
  </si>
  <si>
    <t>JARZYŃSKI ROBERT</t>
  </si>
  <si>
    <t>ARKADIUSZ BARTOS</t>
  </si>
  <si>
    <t xml:space="preserve">ANDRZEJ DOLEWSKI </t>
  </si>
  <si>
    <t xml:space="preserve">ZBIGNIEW ROJEWSKI </t>
  </si>
  <si>
    <t>MAREK BOGUTA</t>
  </si>
  <si>
    <t>MICHAŁ SIELSKI</t>
  </si>
  <si>
    <t>JACEK BARON</t>
  </si>
  <si>
    <t>MACIEJ GÓRNY</t>
  </si>
  <si>
    <t>WALDEMAR TORBICKI</t>
  </si>
  <si>
    <t>IRENEUSZ LIPIŃSKI</t>
  </si>
  <si>
    <t>ŻANETA LIPIŃSKA</t>
  </si>
  <si>
    <t>BARTŁOMIEJ SCHNEIDER</t>
  </si>
  <si>
    <t>DAWID TEKLIŃSKI</t>
  </si>
  <si>
    <t>JUSTYNA CZAPLA</t>
  </si>
  <si>
    <t>DAWID STASZEWSKI</t>
  </si>
  <si>
    <t>RAFAŁ ZBRZEŹNY</t>
  </si>
  <si>
    <t>IWONA DZIEKAN</t>
  </si>
  <si>
    <t>ROBERT KWIATKOWSKI</t>
  </si>
  <si>
    <t>DARIA NOWACKA</t>
  </si>
  <si>
    <t>GABRIELA NOWACKA</t>
  </si>
  <si>
    <t>Dopisany</t>
  </si>
  <si>
    <t>Nie dostał pakietu</t>
  </si>
  <si>
    <t>TOMASZ HAPKE</t>
  </si>
  <si>
    <t>DOPLACONY</t>
  </si>
  <si>
    <t>ROBERT PRZYBYLSKI</t>
  </si>
  <si>
    <t>PIOTR SZYMAŃSKI</t>
  </si>
  <si>
    <t xml:space="preserve"> </t>
  </si>
  <si>
    <t>AGNIESZKA WALENDZIAK</t>
  </si>
  <si>
    <t>KLAUDIA ZAGERT</t>
  </si>
  <si>
    <t>PRZEMYSŁAW GREŃ</t>
  </si>
  <si>
    <t>DAMIAN KABAT</t>
  </si>
  <si>
    <t>KATARZYNA KIJEWSKA</t>
  </si>
  <si>
    <t>ROMAN RUSS</t>
  </si>
  <si>
    <t>Łukasz piasecki</t>
  </si>
  <si>
    <t>Michał chrzan</t>
  </si>
  <si>
    <t>Łukasz Nędza</t>
  </si>
  <si>
    <t>Zenon Oleś</t>
  </si>
  <si>
    <t>magdalena laboń</t>
  </si>
  <si>
    <t>K</t>
  </si>
  <si>
    <t>robert kłodawski</t>
  </si>
  <si>
    <t>Michał Kłuskowski</t>
  </si>
  <si>
    <t>Wiesław Sławiński</t>
  </si>
  <si>
    <t>gość</t>
  </si>
  <si>
    <t>Górski Marian</t>
  </si>
  <si>
    <t>M25</t>
  </si>
  <si>
    <t>M</t>
  </si>
  <si>
    <t>?</t>
  </si>
  <si>
    <t>Etykiety wierszy</t>
  </si>
  <si>
    <t>Suma końcowa</t>
  </si>
  <si>
    <t>Liczba z Czas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</si>
</sst>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0">
    <font>
      <sz val="11"/>
      <color indexed="8"/>
      <name val="Calibri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24" borderId="10" xfId="0" applyFont="1" applyFill="1" applyBorder="1" applyAlignment="1">
      <alignment horizontal="center" vertical="top"/>
    </xf>
    <xf numFmtId="0" fontId="1" fillId="24" borderId="10" xfId="0" applyFont="1" applyFill="1" applyBorder="1" applyAlignment="1">
      <alignment horizontal="left" vertical="top"/>
    </xf>
    <xf numFmtId="0" fontId="2" fillId="24" borderId="10" xfId="0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0" fillId="25" borderId="10" xfId="0" applyFill="1" applyBorder="1" applyAlignment="1">
      <alignment/>
    </xf>
    <xf numFmtId="0" fontId="2" fillId="24" borderId="10" xfId="0" applyFont="1" applyFill="1" applyBorder="1" applyAlignment="1">
      <alignment vertical="top"/>
    </xf>
    <xf numFmtId="0" fontId="1" fillId="24" borderId="10" xfId="0" applyFont="1" applyFill="1" applyBorder="1" applyAlignment="1">
      <alignment vertical="top"/>
    </xf>
    <xf numFmtId="0" fontId="1" fillId="24" borderId="10" xfId="0" applyFont="1" applyFill="1" applyBorder="1" applyAlignment="1">
      <alignment vertical="center"/>
    </xf>
    <xf numFmtId="0" fontId="0" fillId="0" borderId="0" xfId="0" applyAlignment="1">
      <alignment/>
    </xf>
    <xf numFmtId="0" fontId="1" fillId="24" borderId="11" xfId="0" applyFont="1" applyFill="1" applyBorder="1" applyAlignment="1">
      <alignment horizontal="left" vertical="top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left"/>
    </xf>
    <xf numFmtId="0" fontId="0" fillId="25" borderId="11" xfId="0" applyFill="1" applyBorder="1" applyAlignment="1">
      <alignment/>
    </xf>
    <xf numFmtId="46" fontId="0" fillId="0" borderId="10" xfId="0" applyNumberFormat="1" applyBorder="1" applyAlignment="1">
      <alignment/>
    </xf>
    <xf numFmtId="46" fontId="0" fillId="0" borderId="0" xfId="0" applyNumberFormat="1" applyAlignment="1">
      <alignment/>
    </xf>
    <xf numFmtId="0" fontId="0" fillId="25" borderId="10" xfId="0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25" borderId="0" xfId="0" applyFill="1" applyBorder="1" applyAlignment="1">
      <alignment/>
    </xf>
    <xf numFmtId="0" fontId="0" fillId="26" borderId="10" xfId="0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6" fontId="0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pivotCacheDefinition" Target="pivotCache/pivotCacheDefinition1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I342" sheet="Open"/>
  </cacheSource>
  <cacheFields count="9">
    <cacheField name="Miejsce">
      <sharedItems containsMixedTypes="1" containsNumber="1" containsInteger="1"/>
    </cacheField>
    <cacheField name="KodKreskowy Do Wbijania">
      <sharedItems containsMixedTypes="1" containsNumber="1" containsInteger="1"/>
    </cacheField>
    <cacheField name="Numer">
      <sharedItems containsMixedTypes="1" containsNumber="1" containsInteger="1"/>
    </cacheField>
    <cacheField name="imięinazwisko">
      <sharedItems containsMixedTypes="0"/>
    </cacheField>
    <cacheField name="kategoria">
      <sharedItems containsBlank="1" containsMixedTypes="0" count="19">
        <s v="M20"/>
        <s v="M30"/>
        <s v="M35"/>
        <s v="M50"/>
        <s v="M55"/>
        <s v="M40"/>
        <s v="M45"/>
        <s v="K20"/>
        <s v="K30"/>
        <s v="M16"/>
        <s v="M60"/>
        <s v="K45"/>
        <s v="K35"/>
        <s v="K40"/>
        <s v="K16"/>
        <s v="K50"/>
        <s v="?"/>
        <s v="K55"/>
        <m/>
      </sharedItems>
    </cacheField>
    <cacheField name="klub">
      <sharedItems containsMixedTypes="1" containsNumber="1" containsInteger="1"/>
    </cacheField>
    <cacheField name="miasto">
      <sharedItems containsMixedTypes="1" containsNumber="1" containsInteger="1"/>
    </cacheField>
    <cacheField name="KategoriaOpen">
      <sharedItems containsBlank="1" containsMixedTypes="0" count="3">
        <s v="M"/>
        <s v="K"/>
        <m/>
      </sharedItems>
    </cacheField>
    <cacheField name="Czas">
      <sharedItems containsDate="1" containsMixedTypes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przestawna1" cacheId="1" applyNumberFormats="0" applyBorderFormats="0" applyFontFormats="0" applyPatternFormats="0" applyAlignmentFormats="0" applyWidthHeightFormats="0" dataCaption="Wartości" showMissing="1" preserveFormatting="1" useAutoFormatting="1" itemPrintTitles="1" compactData="0" updatedVersion="2" indent="0" showMemberPropertyTips="1">
  <location ref="A3:B24" firstHeaderRow="1" firstDataRow="1" firstDataCol="1"/>
  <pivotFields count="9">
    <pivotField showAll="0"/>
    <pivotField showAll="0"/>
    <pivotField showAll="0"/>
    <pivotField showAll="0"/>
    <pivotField axis="axisRow" showAll="0">
      <items count="20">
        <item x="16"/>
        <item x="14"/>
        <item x="7"/>
        <item x="8"/>
        <item x="12"/>
        <item x="13"/>
        <item x="11"/>
        <item x="15"/>
        <item x="17"/>
        <item x="9"/>
        <item x="0"/>
        <item x="1"/>
        <item x="2"/>
        <item x="5"/>
        <item x="6"/>
        <item x="3"/>
        <item x="4"/>
        <item x="10"/>
        <item x="18"/>
        <item t="default"/>
      </items>
    </pivotField>
    <pivotField showAll="0"/>
    <pivotField showAll="0"/>
    <pivotField axis="axisRow" showAll="0">
      <items count="4">
        <item x="1"/>
        <item x="0"/>
        <item h="1" x="2"/>
        <item t="default"/>
      </items>
    </pivotField>
    <pivotField dataField="1" showAll="0"/>
  </pivotFields>
  <rowFields count="2">
    <field x="7"/>
    <field x="4"/>
  </rowFields>
  <rowItems count="21">
    <i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>
      <x v="1"/>
    </i>
    <i r="1">
      <x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t="grand">
      <x/>
    </i>
  </rowItems>
  <colItems count="1">
    <i/>
  </colItems>
  <dataFields count="1">
    <dataField name="Liczba z Czas" fld="8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:A4"/>
    </sheetView>
  </sheetViews>
  <sheetFormatPr defaultColWidth="9.140625" defaultRowHeight="15"/>
  <sheetData>
    <row r="1" ht="15">
      <c r="A1" t="s">
        <v>501</v>
      </c>
    </row>
    <row r="2" ht="15">
      <c r="A2" t="s">
        <v>502</v>
      </c>
    </row>
    <row r="3" ht="15">
      <c r="A3" t="s">
        <v>503</v>
      </c>
    </row>
    <row r="4" ht="15">
      <c r="A4" t="s"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A1" sqref="A1:H46"/>
    </sheetView>
  </sheetViews>
  <sheetFormatPr defaultColWidth="9.140625" defaultRowHeight="15"/>
  <cols>
    <col min="3" max="3" width="23.8515625" style="0" bestFit="1" customWidth="1"/>
    <col min="5" max="5" width="35.421875" style="0" bestFit="1" customWidth="1"/>
    <col min="6" max="6" width="13.421875" style="0" bestFit="1" customWidth="1"/>
  </cols>
  <sheetData>
    <row r="1" spans="1:8" ht="25.5">
      <c r="A1" s="20" t="s">
        <v>504</v>
      </c>
      <c r="B1" s="19" t="s">
        <v>500</v>
      </c>
      <c r="C1" s="19" t="s">
        <v>107</v>
      </c>
      <c r="D1" s="19" t="s">
        <v>0</v>
      </c>
      <c r="E1" s="19" t="s">
        <v>1</v>
      </c>
      <c r="F1" s="19" t="s">
        <v>2</v>
      </c>
      <c r="G1" s="19" t="s">
        <v>108</v>
      </c>
      <c r="H1" s="19" t="s">
        <v>505</v>
      </c>
    </row>
    <row r="2" spans="1:8" ht="15">
      <c r="A2" s="1">
        <v>4</v>
      </c>
      <c r="B2" s="1">
        <v>303</v>
      </c>
      <c r="C2" s="23" t="s">
        <v>515</v>
      </c>
      <c r="D2" s="1" t="s">
        <v>111</v>
      </c>
      <c r="E2" s="1">
        <v>0</v>
      </c>
      <c r="F2" s="1" t="s">
        <v>101</v>
      </c>
      <c r="G2" s="1" t="s">
        <v>568</v>
      </c>
      <c r="H2" s="16">
        <v>1.020138888888889</v>
      </c>
    </row>
    <row r="3" spans="1:8" ht="15">
      <c r="A3" s="1">
        <v>14</v>
      </c>
      <c r="B3" s="1">
        <v>47</v>
      </c>
      <c r="C3" s="1" t="s">
        <v>162</v>
      </c>
      <c r="D3" s="1" t="s">
        <v>111</v>
      </c>
      <c r="E3" s="1" t="s">
        <v>163</v>
      </c>
      <c r="F3" s="1" t="s">
        <v>25</v>
      </c>
      <c r="G3" s="1" t="s">
        <v>568</v>
      </c>
      <c r="H3" s="16">
        <v>1.0888888888888888</v>
      </c>
    </row>
    <row r="4" spans="1:8" ht="15">
      <c r="A4" s="1">
        <v>15</v>
      </c>
      <c r="B4" s="1">
        <v>128</v>
      </c>
      <c r="C4" s="1" t="s">
        <v>545</v>
      </c>
      <c r="D4" s="1" t="s">
        <v>111</v>
      </c>
      <c r="E4" s="1" t="s">
        <v>42</v>
      </c>
      <c r="F4" s="1" t="s">
        <v>263</v>
      </c>
      <c r="G4" s="1" t="s">
        <v>568</v>
      </c>
      <c r="H4" s="16">
        <v>1.090277777777778</v>
      </c>
    </row>
    <row r="5" spans="1:8" ht="15">
      <c r="A5" s="1">
        <v>25</v>
      </c>
      <c r="B5" s="1">
        <v>224</v>
      </c>
      <c r="C5" s="1" t="s">
        <v>385</v>
      </c>
      <c r="D5" s="1" t="s">
        <v>111</v>
      </c>
      <c r="E5" s="1" t="s">
        <v>69</v>
      </c>
      <c r="F5" s="1" t="s">
        <v>30</v>
      </c>
      <c r="G5" s="1" t="s">
        <v>568</v>
      </c>
      <c r="H5" s="16">
        <v>1.1090277777777777</v>
      </c>
    </row>
    <row r="6" spans="1:8" ht="15">
      <c r="A6" s="1">
        <v>28</v>
      </c>
      <c r="B6" s="1">
        <v>263</v>
      </c>
      <c r="C6" s="1" t="s">
        <v>437</v>
      </c>
      <c r="D6" s="1" t="s">
        <v>111</v>
      </c>
      <c r="E6" s="1" t="s">
        <v>8</v>
      </c>
      <c r="F6" s="1" t="s">
        <v>21</v>
      </c>
      <c r="G6" s="1" t="s">
        <v>568</v>
      </c>
      <c r="H6" s="16">
        <v>1.1194444444444445</v>
      </c>
    </row>
    <row r="7" spans="1:8" ht="15">
      <c r="A7" s="1">
        <v>34</v>
      </c>
      <c r="B7" s="1">
        <v>315</v>
      </c>
      <c r="C7" s="1" t="s">
        <v>496</v>
      </c>
      <c r="D7" s="1" t="s">
        <v>111</v>
      </c>
      <c r="E7" s="1">
        <v>0</v>
      </c>
      <c r="F7" s="1" t="s">
        <v>83</v>
      </c>
      <c r="G7" s="1" t="s">
        <v>568</v>
      </c>
      <c r="H7" s="16">
        <v>1.1416666666666666</v>
      </c>
    </row>
    <row r="8" spans="1:8" ht="15">
      <c r="A8" s="1">
        <v>35</v>
      </c>
      <c r="B8" s="1">
        <v>2</v>
      </c>
      <c r="C8" s="1" t="s">
        <v>526</v>
      </c>
      <c r="D8" s="1" t="s">
        <v>111</v>
      </c>
      <c r="E8" s="1" t="s">
        <v>110</v>
      </c>
      <c r="F8" s="1" t="s">
        <v>4</v>
      </c>
      <c r="G8" s="1" t="s">
        <v>568</v>
      </c>
      <c r="H8" s="16">
        <v>1.14375</v>
      </c>
    </row>
    <row r="9" spans="1:8" ht="15">
      <c r="A9" s="1">
        <v>36</v>
      </c>
      <c r="B9" s="1">
        <v>320</v>
      </c>
      <c r="C9" s="1" t="s">
        <v>547</v>
      </c>
      <c r="D9" s="1" t="s">
        <v>111</v>
      </c>
      <c r="E9" s="1">
        <v>0</v>
      </c>
      <c r="F9" s="1">
        <v>0</v>
      </c>
      <c r="G9" s="1" t="s">
        <v>568</v>
      </c>
      <c r="H9" s="16">
        <v>1.1472222222222224</v>
      </c>
    </row>
    <row r="10" spans="1:8" ht="15">
      <c r="A10" s="1">
        <v>40</v>
      </c>
      <c r="B10" s="1">
        <v>279</v>
      </c>
      <c r="C10" s="1" t="s">
        <v>457</v>
      </c>
      <c r="D10" s="1" t="s">
        <v>111</v>
      </c>
      <c r="E10" s="1" t="s">
        <v>458</v>
      </c>
      <c r="F10" s="1" t="s">
        <v>75</v>
      </c>
      <c r="G10" s="1" t="s">
        <v>568</v>
      </c>
      <c r="H10" s="16">
        <v>1.1645833333333333</v>
      </c>
    </row>
    <row r="11" spans="1:8" ht="15">
      <c r="A11" s="1">
        <v>44</v>
      </c>
      <c r="B11" s="1">
        <v>49</v>
      </c>
      <c r="C11" s="1" t="s">
        <v>165</v>
      </c>
      <c r="D11" s="1" t="s">
        <v>111</v>
      </c>
      <c r="E11" s="1" t="s">
        <v>27</v>
      </c>
      <c r="F11" s="1" t="s">
        <v>4</v>
      </c>
      <c r="G11" s="1" t="s">
        <v>568</v>
      </c>
      <c r="H11" s="16">
        <v>1.1902777777777778</v>
      </c>
    </row>
    <row r="12" spans="1:8" ht="15">
      <c r="A12" s="1">
        <v>45</v>
      </c>
      <c r="B12" s="1">
        <v>50</v>
      </c>
      <c r="C12" s="1" t="s">
        <v>166</v>
      </c>
      <c r="D12" s="1" t="s">
        <v>111</v>
      </c>
      <c r="E12" s="1" t="s">
        <v>167</v>
      </c>
      <c r="F12" s="1" t="s">
        <v>28</v>
      </c>
      <c r="G12" s="1" t="s">
        <v>568</v>
      </c>
      <c r="H12" s="16">
        <v>1.1916666666666667</v>
      </c>
    </row>
    <row r="13" spans="1:8" ht="15">
      <c r="A13" s="1">
        <v>52</v>
      </c>
      <c r="B13" s="1">
        <v>122</v>
      </c>
      <c r="C13" s="1" t="s">
        <v>255</v>
      </c>
      <c r="D13" s="1" t="s">
        <v>111</v>
      </c>
      <c r="E13" s="1" t="s">
        <v>42</v>
      </c>
      <c r="F13" s="1" t="s">
        <v>34</v>
      </c>
      <c r="G13" s="1" t="s">
        <v>568</v>
      </c>
      <c r="H13" s="16">
        <v>1.211111111111111</v>
      </c>
    </row>
    <row r="14" spans="1:8" ht="15">
      <c r="A14" s="1">
        <v>62</v>
      </c>
      <c r="B14" s="1">
        <v>66</v>
      </c>
      <c r="C14" s="1" t="s">
        <v>185</v>
      </c>
      <c r="D14" s="1" t="s">
        <v>111</v>
      </c>
      <c r="E14" s="1" t="s">
        <v>20</v>
      </c>
      <c r="F14" s="1" t="s">
        <v>4</v>
      </c>
      <c r="G14" s="1" t="s">
        <v>568</v>
      </c>
      <c r="H14" s="16">
        <v>1.2319444444444445</v>
      </c>
    </row>
    <row r="15" spans="1:8" ht="15">
      <c r="A15" s="1">
        <v>64</v>
      </c>
      <c r="B15" s="1">
        <v>105</v>
      </c>
      <c r="C15" s="1" t="s">
        <v>236</v>
      </c>
      <c r="D15" s="1" t="s">
        <v>111</v>
      </c>
      <c r="E15" s="1" t="s">
        <v>10</v>
      </c>
      <c r="F15" s="1" t="s">
        <v>4</v>
      </c>
      <c r="G15" s="1" t="s">
        <v>568</v>
      </c>
      <c r="H15" s="16">
        <v>1.2430555555555556</v>
      </c>
    </row>
    <row r="16" spans="1:8" ht="15">
      <c r="A16" s="1">
        <v>65</v>
      </c>
      <c r="B16" s="1">
        <v>4</v>
      </c>
      <c r="C16" s="1" t="s">
        <v>523</v>
      </c>
      <c r="D16" s="1" t="s">
        <v>111</v>
      </c>
      <c r="E16" s="1" t="s">
        <v>113</v>
      </c>
      <c r="F16" s="1" t="s">
        <v>4</v>
      </c>
      <c r="G16" s="1" t="s">
        <v>568</v>
      </c>
      <c r="H16" s="16">
        <v>1.2451388888888888</v>
      </c>
    </row>
    <row r="17" spans="1:8" ht="15">
      <c r="A17" s="1">
        <v>70</v>
      </c>
      <c r="B17" s="1">
        <v>52</v>
      </c>
      <c r="C17" s="1" t="s">
        <v>169</v>
      </c>
      <c r="D17" s="1" t="s">
        <v>111</v>
      </c>
      <c r="E17" s="1" t="s">
        <v>170</v>
      </c>
      <c r="F17" s="1" t="s">
        <v>4</v>
      </c>
      <c r="G17" s="1" t="s">
        <v>568</v>
      </c>
      <c r="H17" s="16">
        <v>1.270138888888889</v>
      </c>
    </row>
    <row r="18" spans="1:8" ht="15">
      <c r="A18" s="1">
        <v>71</v>
      </c>
      <c r="B18" s="1">
        <v>227</v>
      </c>
      <c r="C18" s="1" t="s">
        <v>388</v>
      </c>
      <c r="D18" s="1" t="s">
        <v>111</v>
      </c>
      <c r="E18" s="1" t="s">
        <v>10</v>
      </c>
      <c r="F18" s="1" t="s">
        <v>4</v>
      </c>
      <c r="G18" s="1" t="s">
        <v>568</v>
      </c>
      <c r="H18" s="16">
        <v>1.270138888888889</v>
      </c>
    </row>
    <row r="19" spans="1:8" ht="15">
      <c r="A19" s="1">
        <v>76</v>
      </c>
      <c r="B19" s="1">
        <v>183</v>
      </c>
      <c r="C19" s="1" t="s">
        <v>329</v>
      </c>
      <c r="D19" s="1" t="s">
        <v>111</v>
      </c>
      <c r="E19" s="1" t="s">
        <v>58</v>
      </c>
      <c r="F19" s="1" t="s">
        <v>4</v>
      </c>
      <c r="G19" s="1" t="s">
        <v>568</v>
      </c>
      <c r="H19" s="16">
        <v>1.2756944444444445</v>
      </c>
    </row>
    <row r="20" spans="1:8" ht="15">
      <c r="A20" s="1">
        <v>78</v>
      </c>
      <c r="B20" s="1">
        <v>147</v>
      </c>
      <c r="C20" s="1" t="s">
        <v>284</v>
      </c>
      <c r="D20" s="1" t="s">
        <v>111</v>
      </c>
      <c r="E20" s="1" t="s">
        <v>8</v>
      </c>
      <c r="F20" s="1" t="s">
        <v>4</v>
      </c>
      <c r="G20" s="1" t="s">
        <v>568</v>
      </c>
      <c r="H20" s="16">
        <v>1.2770833333333333</v>
      </c>
    </row>
    <row r="21" spans="1:8" ht="15">
      <c r="A21" s="1">
        <v>80</v>
      </c>
      <c r="B21" s="1">
        <v>256</v>
      </c>
      <c r="C21" s="1" t="s">
        <v>428</v>
      </c>
      <c r="D21" s="1" t="s">
        <v>111</v>
      </c>
      <c r="E21" s="1" t="s">
        <v>80</v>
      </c>
      <c r="F21" s="1" t="s">
        <v>4</v>
      </c>
      <c r="G21" s="1" t="s">
        <v>568</v>
      </c>
      <c r="H21" s="16">
        <v>1.2784722222222222</v>
      </c>
    </row>
    <row r="22" spans="1:8" ht="15">
      <c r="A22" s="1">
        <v>85</v>
      </c>
      <c r="B22" s="1">
        <v>6</v>
      </c>
      <c r="C22" s="1" t="s">
        <v>527</v>
      </c>
      <c r="D22" s="1" t="s">
        <v>111</v>
      </c>
      <c r="E22" s="1" t="s">
        <v>8</v>
      </c>
      <c r="F22" s="1" t="s">
        <v>9</v>
      </c>
      <c r="G22" s="1" t="s">
        <v>568</v>
      </c>
      <c r="H22" s="16">
        <v>1.288888888888889</v>
      </c>
    </row>
    <row r="23" spans="1:8" ht="15">
      <c r="A23" s="1">
        <v>89</v>
      </c>
      <c r="B23" s="1">
        <v>63</v>
      </c>
      <c r="C23" s="1" t="s">
        <v>182</v>
      </c>
      <c r="D23" s="1" t="s">
        <v>111</v>
      </c>
      <c r="E23" s="1" t="s">
        <v>8</v>
      </c>
      <c r="F23" s="1" t="s">
        <v>4</v>
      </c>
      <c r="G23" s="1" t="s">
        <v>568</v>
      </c>
      <c r="H23" s="16">
        <v>1.2944444444444445</v>
      </c>
    </row>
    <row r="24" spans="1:8" ht="15">
      <c r="A24" s="1">
        <v>101</v>
      </c>
      <c r="B24" s="1">
        <v>219</v>
      </c>
      <c r="C24" s="1" t="s">
        <v>379</v>
      </c>
      <c r="D24" s="1" t="s">
        <v>111</v>
      </c>
      <c r="E24" s="1" t="s">
        <v>380</v>
      </c>
      <c r="F24" s="1" t="s">
        <v>4</v>
      </c>
      <c r="G24" s="1" t="s">
        <v>568</v>
      </c>
      <c r="H24" s="16">
        <v>1.3180555555555555</v>
      </c>
    </row>
    <row r="25" spans="1:8" ht="15">
      <c r="A25" s="1">
        <v>122</v>
      </c>
      <c r="B25" s="1">
        <v>113</v>
      </c>
      <c r="C25" s="1" t="s">
        <v>245</v>
      </c>
      <c r="D25" s="1" t="s">
        <v>111</v>
      </c>
      <c r="E25" s="1" t="s">
        <v>246</v>
      </c>
      <c r="F25" s="1" t="s">
        <v>4</v>
      </c>
      <c r="G25" s="1" t="s">
        <v>568</v>
      </c>
      <c r="H25" s="16">
        <v>1.3423611111111111</v>
      </c>
    </row>
    <row r="26" spans="1:8" ht="15">
      <c r="A26" s="1">
        <v>124</v>
      </c>
      <c r="B26" s="1">
        <v>109</v>
      </c>
      <c r="C26" s="1" t="s">
        <v>241</v>
      </c>
      <c r="D26" s="1" t="s">
        <v>111</v>
      </c>
      <c r="E26" s="1" t="s">
        <v>124</v>
      </c>
      <c r="F26" s="1" t="s">
        <v>4</v>
      </c>
      <c r="G26" s="1" t="s">
        <v>568</v>
      </c>
      <c r="H26" s="16">
        <v>1.346527777777778</v>
      </c>
    </row>
    <row r="27" spans="1:8" ht="15">
      <c r="A27" s="1">
        <v>125</v>
      </c>
      <c r="B27" s="1">
        <v>125</v>
      </c>
      <c r="C27" s="1" t="s">
        <v>259</v>
      </c>
      <c r="D27" s="1" t="s">
        <v>111</v>
      </c>
      <c r="E27" s="1" t="s">
        <v>8</v>
      </c>
      <c r="F27" s="1" t="s">
        <v>44</v>
      </c>
      <c r="G27" s="1" t="s">
        <v>568</v>
      </c>
      <c r="H27" s="16">
        <v>1.346527777777778</v>
      </c>
    </row>
    <row r="28" spans="1:8" ht="15">
      <c r="A28" s="1">
        <v>136</v>
      </c>
      <c r="B28" s="1">
        <v>317</v>
      </c>
      <c r="C28" s="1" t="s">
        <v>517</v>
      </c>
      <c r="D28" s="1" t="s">
        <v>111</v>
      </c>
      <c r="E28" s="1" t="s">
        <v>20</v>
      </c>
      <c r="F28" s="1" t="s">
        <v>7</v>
      </c>
      <c r="G28" s="1" t="s">
        <v>568</v>
      </c>
      <c r="H28" s="16">
        <v>1.3666666666666665</v>
      </c>
    </row>
    <row r="29" spans="1:8" ht="15">
      <c r="A29" s="1">
        <v>142</v>
      </c>
      <c r="B29" s="1">
        <v>56</v>
      </c>
      <c r="C29" s="1" t="s">
        <v>173</v>
      </c>
      <c r="D29" s="1" t="s">
        <v>111</v>
      </c>
      <c r="E29" s="1" t="s">
        <v>8</v>
      </c>
      <c r="F29" s="1" t="s">
        <v>29</v>
      </c>
      <c r="G29" s="1" t="s">
        <v>568</v>
      </c>
      <c r="H29" s="16">
        <v>1.3833333333333335</v>
      </c>
    </row>
    <row r="30" spans="1:8" ht="15">
      <c r="A30" s="1">
        <v>147</v>
      </c>
      <c r="B30" s="1">
        <v>73</v>
      </c>
      <c r="C30" s="1" t="s">
        <v>193</v>
      </c>
      <c r="D30" s="1" t="s">
        <v>111</v>
      </c>
      <c r="E30" s="1" t="s">
        <v>194</v>
      </c>
      <c r="F30" s="1" t="s">
        <v>15</v>
      </c>
      <c r="G30" s="1" t="s">
        <v>568</v>
      </c>
      <c r="H30" s="16">
        <v>1.3881944444444445</v>
      </c>
    </row>
    <row r="31" spans="1:8" ht="15">
      <c r="A31" s="1">
        <v>153</v>
      </c>
      <c r="B31" s="1">
        <v>239</v>
      </c>
      <c r="C31" s="1" t="s">
        <v>405</v>
      </c>
      <c r="D31" s="1" t="s">
        <v>111</v>
      </c>
      <c r="E31" s="1" t="s">
        <v>8</v>
      </c>
      <c r="F31" s="1" t="s">
        <v>4</v>
      </c>
      <c r="G31" s="1" t="s">
        <v>568</v>
      </c>
      <c r="H31" s="16">
        <v>1.3958333333333333</v>
      </c>
    </row>
    <row r="32" spans="1:8" ht="15">
      <c r="A32" s="1">
        <v>160</v>
      </c>
      <c r="B32" s="1">
        <v>170</v>
      </c>
      <c r="C32" s="1" t="s">
        <v>312</v>
      </c>
      <c r="D32" s="1" t="s">
        <v>111</v>
      </c>
      <c r="E32" s="1" t="s">
        <v>313</v>
      </c>
      <c r="F32" s="1" t="s">
        <v>28</v>
      </c>
      <c r="G32" s="1" t="s">
        <v>568</v>
      </c>
      <c r="H32" s="16">
        <v>1.409027777777778</v>
      </c>
    </row>
    <row r="33" spans="1:8" ht="15">
      <c r="A33" s="1">
        <v>161</v>
      </c>
      <c r="B33" s="1">
        <v>146</v>
      </c>
      <c r="C33" s="1" t="s">
        <v>283</v>
      </c>
      <c r="D33" s="1" t="s">
        <v>111</v>
      </c>
      <c r="E33" s="1" t="s">
        <v>20</v>
      </c>
      <c r="F33" s="1" t="s">
        <v>4</v>
      </c>
      <c r="G33" s="1" t="s">
        <v>568</v>
      </c>
      <c r="H33" s="16">
        <v>1.4131944444444444</v>
      </c>
    </row>
    <row r="34" spans="1:8" ht="15">
      <c r="A34" s="1">
        <v>165</v>
      </c>
      <c r="B34" s="1">
        <v>236</v>
      </c>
      <c r="C34" s="1" t="s">
        <v>400</v>
      </c>
      <c r="D34" s="1" t="s">
        <v>111</v>
      </c>
      <c r="E34" s="1" t="s">
        <v>401</v>
      </c>
      <c r="F34" s="1" t="s">
        <v>15</v>
      </c>
      <c r="G34" s="1" t="s">
        <v>568</v>
      </c>
      <c r="H34" s="16">
        <v>1.4270833333333333</v>
      </c>
    </row>
    <row r="35" spans="1:8" ht="15">
      <c r="A35" s="1">
        <v>166</v>
      </c>
      <c r="B35" s="1">
        <v>22</v>
      </c>
      <c r="C35" s="1" t="s">
        <v>127</v>
      </c>
      <c r="D35" s="1" t="s">
        <v>111</v>
      </c>
      <c r="E35" s="1" t="s">
        <v>110</v>
      </c>
      <c r="F35" s="1" t="s">
        <v>4</v>
      </c>
      <c r="G35" s="1" t="s">
        <v>568</v>
      </c>
      <c r="H35" s="16">
        <v>1.4291666666666665</v>
      </c>
    </row>
    <row r="36" spans="1:8" ht="15">
      <c r="A36" s="1">
        <v>176</v>
      </c>
      <c r="B36" s="1">
        <v>280</v>
      </c>
      <c r="C36" s="1" t="s">
        <v>459</v>
      </c>
      <c r="D36" s="1" t="s">
        <v>111</v>
      </c>
      <c r="E36" s="1" t="s">
        <v>8</v>
      </c>
      <c r="F36" s="1" t="s">
        <v>92</v>
      </c>
      <c r="G36" s="1" t="s">
        <v>568</v>
      </c>
      <c r="H36" s="16">
        <v>1.4520833333333334</v>
      </c>
    </row>
    <row r="37" spans="1:8" ht="15">
      <c r="A37" s="1">
        <v>181</v>
      </c>
      <c r="B37" s="1">
        <v>439</v>
      </c>
      <c r="C37" s="1" t="s">
        <v>392</v>
      </c>
      <c r="D37" s="1" t="s">
        <v>111</v>
      </c>
      <c r="E37" s="1" t="s">
        <v>52</v>
      </c>
      <c r="F37" s="1" t="s">
        <v>4</v>
      </c>
      <c r="G37" s="1" t="s">
        <v>568</v>
      </c>
      <c r="H37" s="16">
        <v>1.4701388888888889</v>
      </c>
    </row>
    <row r="38" spans="1:8" ht="15">
      <c r="A38" s="1">
        <v>187</v>
      </c>
      <c r="B38" s="1">
        <v>181</v>
      </c>
      <c r="C38" s="1" t="s">
        <v>327</v>
      </c>
      <c r="D38" s="1" t="s">
        <v>111</v>
      </c>
      <c r="E38" s="1" t="s">
        <v>110</v>
      </c>
      <c r="F38" s="1" t="s">
        <v>4</v>
      </c>
      <c r="G38" s="1" t="s">
        <v>568</v>
      </c>
      <c r="H38" s="16">
        <v>1.4840277777777777</v>
      </c>
    </row>
    <row r="39" spans="1:8" ht="15">
      <c r="A39" s="1">
        <v>188</v>
      </c>
      <c r="B39" s="1">
        <v>35</v>
      </c>
      <c r="C39" s="1" t="s">
        <v>147</v>
      </c>
      <c r="D39" s="1" t="s">
        <v>111</v>
      </c>
      <c r="E39" s="1" t="s">
        <v>8</v>
      </c>
      <c r="F39" s="1" t="s">
        <v>4</v>
      </c>
      <c r="G39" s="1" t="s">
        <v>568</v>
      </c>
      <c r="H39" s="16">
        <v>1.486111111111111</v>
      </c>
    </row>
    <row r="40" spans="1:8" ht="15">
      <c r="A40" s="1">
        <v>197</v>
      </c>
      <c r="B40" s="1">
        <v>148</v>
      </c>
      <c r="C40" s="1" t="s">
        <v>285</v>
      </c>
      <c r="D40" s="1" t="s">
        <v>111</v>
      </c>
      <c r="E40" s="1" t="s">
        <v>49</v>
      </c>
      <c r="F40" s="1" t="s">
        <v>4</v>
      </c>
      <c r="G40" s="1" t="s">
        <v>568</v>
      </c>
      <c r="H40" s="16">
        <v>1.5020833333333332</v>
      </c>
    </row>
    <row r="41" spans="1:8" ht="15">
      <c r="A41" s="1">
        <v>200</v>
      </c>
      <c r="B41" s="1">
        <v>129</v>
      </c>
      <c r="C41" s="1" t="s">
        <v>264</v>
      </c>
      <c r="D41" s="1" t="s">
        <v>111</v>
      </c>
      <c r="E41" s="1" t="s">
        <v>157</v>
      </c>
      <c r="F41" s="1" t="s">
        <v>4</v>
      </c>
      <c r="G41" s="1" t="s">
        <v>568</v>
      </c>
      <c r="H41" s="16">
        <v>1.5125</v>
      </c>
    </row>
    <row r="42" spans="1:8" ht="15">
      <c r="A42" s="1">
        <v>214</v>
      </c>
      <c r="B42" s="1">
        <v>149</v>
      </c>
      <c r="C42" s="1" t="s">
        <v>286</v>
      </c>
      <c r="D42" s="1" t="s">
        <v>111</v>
      </c>
      <c r="E42" s="1" t="s">
        <v>287</v>
      </c>
      <c r="F42" s="1" t="s">
        <v>28</v>
      </c>
      <c r="G42" s="1" t="s">
        <v>568</v>
      </c>
      <c r="H42" s="16">
        <v>1.55</v>
      </c>
    </row>
    <row r="43" spans="1:8" ht="15">
      <c r="A43" s="1">
        <v>240</v>
      </c>
      <c r="B43" s="1">
        <v>68</v>
      </c>
      <c r="C43" s="1" t="s">
        <v>187</v>
      </c>
      <c r="D43" s="1" t="s">
        <v>111</v>
      </c>
      <c r="E43" s="1" t="s">
        <v>110</v>
      </c>
      <c r="F43" s="1" t="s">
        <v>4</v>
      </c>
      <c r="G43" s="1" t="s">
        <v>568</v>
      </c>
      <c r="H43" s="16">
        <v>1.638888888888889</v>
      </c>
    </row>
    <row r="44" spans="1:8" ht="15">
      <c r="A44" s="1">
        <v>244</v>
      </c>
      <c r="B44" s="1">
        <v>238</v>
      </c>
      <c r="C44" s="1" t="s">
        <v>403</v>
      </c>
      <c r="D44" s="1" t="s">
        <v>111</v>
      </c>
      <c r="E44" s="1" t="s">
        <v>404</v>
      </c>
      <c r="F44" s="1" t="s">
        <v>65</v>
      </c>
      <c r="G44" s="1" t="s">
        <v>568</v>
      </c>
      <c r="H44" s="16">
        <v>1.6652777777777779</v>
      </c>
    </row>
    <row r="45" spans="1:8" ht="15">
      <c r="A45" s="1">
        <v>254</v>
      </c>
      <c r="B45" s="1">
        <v>253</v>
      </c>
      <c r="C45" s="1" t="s">
        <v>424</v>
      </c>
      <c r="D45" s="1" t="s">
        <v>111</v>
      </c>
      <c r="E45" s="1" t="s">
        <v>425</v>
      </c>
      <c r="F45" s="1" t="s">
        <v>65</v>
      </c>
      <c r="G45" s="1" t="s">
        <v>568</v>
      </c>
      <c r="H45" s="16">
        <v>1.7118055555555556</v>
      </c>
    </row>
    <row r="46" spans="1:8" ht="15">
      <c r="A46" s="1">
        <v>266</v>
      </c>
      <c r="B46" s="1">
        <v>111</v>
      </c>
      <c r="C46" s="1" t="s">
        <v>243</v>
      </c>
      <c r="D46" s="1" t="s">
        <v>111</v>
      </c>
      <c r="E46" s="1" t="s">
        <v>20</v>
      </c>
      <c r="F46" s="1" t="s">
        <v>4</v>
      </c>
      <c r="G46" s="1" t="s">
        <v>568</v>
      </c>
      <c r="H46" s="16">
        <v>1.7798611111111111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K13" sqref="K13"/>
    </sheetView>
  </sheetViews>
  <sheetFormatPr defaultColWidth="9.140625" defaultRowHeight="15"/>
  <cols>
    <col min="3" max="3" width="23.8515625" style="0" bestFit="1" customWidth="1"/>
    <col min="6" max="6" width="14.140625" style="0" bestFit="1" customWidth="1"/>
  </cols>
  <sheetData>
    <row r="1" spans="1:8" ht="25.5">
      <c r="A1" s="20" t="s">
        <v>504</v>
      </c>
      <c r="B1" s="19" t="s">
        <v>500</v>
      </c>
      <c r="C1" s="19" t="s">
        <v>107</v>
      </c>
      <c r="D1" s="19" t="s">
        <v>0</v>
      </c>
      <c r="E1" s="19" t="s">
        <v>1</v>
      </c>
      <c r="F1" s="19" t="s">
        <v>2</v>
      </c>
      <c r="G1" s="19" t="s">
        <v>108</v>
      </c>
      <c r="H1" s="19" t="s">
        <v>505</v>
      </c>
    </row>
    <row r="2" spans="1:8" ht="15">
      <c r="A2" s="1">
        <v>7</v>
      </c>
      <c r="B2" s="1">
        <v>1</v>
      </c>
      <c r="C2" s="1" t="s">
        <v>525</v>
      </c>
      <c r="D2" s="1" t="s">
        <v>109</v>
      </c>
      <c r="E2" s="1" t="s">
        <v>110</v>
      </c>
      <c r="F2" s="1" t="s">
        <v>4</v>
      </c>
      <c r="G2" s="1" t="s">
        <v>568</v>
      </c>
      <c r="H2" s="16">
        <v>1.0583333333333333</v>
      </c>
    </row>
    <row r="3" spans="1:8" ht="15">
      <c r="A3" s="1">
        <v>26</v>
      </c>
      <c r="B3" s="1">
        <v>233</v>
      </c>
      <c r="C3" s="1" t="s">
        <v>397</v>
      </c>
      <c r="D3" s="1" t="s">
        <v>109</v>
      </c>
      <c r="E3" s="1" t="s">
        <v>52</v>
      </c>
      <c r="F3" s="1" t="s">
        <v>15</v>
      </c>
      <c r="G3" s="1" t="s">
        <v>568</v>
      </c>
      <c r="H3" s="16">
        <v>1.1118055555555555</v>
      </c>
    </row>
    <row r="4" spans="1:8" ht="15">
      <c r="A4" s="1">
        <v>41</v>
      </c>
      <c r="B4" s="1">
        <v>293</v>
      </c>
      <c r="C4" s="1" t="s">
        <v>477</v>
      </c>
      <c r="D4" s="1" t="s">
        <v>109</v>
      </c>
      <c r="E4" s="1" t="s">
        <v>478</v>
      </c>
      <c r="F4" s="1" t="s">
        <v>95</v>
      </c>
      <c r="G4" s="1" t="s">
        <v>568</v>
      </c>
      <c r="H4" s="16">
        <v>1.1708333333333334</v>
      </c>
    </row>
    <row r="5" spans="1:8" ht="15">
      <c r="A5" s="1">
        <v>43</v>
      </c>
      <c r="B5" s="1">
        <v>213</v>
      </c>
      <c r="C5" s="1" t="s">
        <v>370</v>
      </c>
      <c r="D5" s="1" t="s">
        <v>109</v>
      </c>
      <c r="E5" s="1" t="s">
        <v>371</v>
      </c>
      <c r="F5" s="1" t="s">
        <v>4</v>
      </c>
      <c r="G5" s="1" t="s">
        <v>568</v>
      </c>
      <c r="H5" s="16">
        <v>1.1777777777777778</v>
      </c>
    </row>
    <row r="6" spans="1:8" ht="15">
      <c r="A6" s="1">
        <v>60</v>
      </c>
      <c r="B6" s="1">
        <v>152</v>
      </c>
      <c r="C6" s="1" t="s">
        <v>290</v>
      </c>
      <c r="D6" s="1" t="s">
        <v>109</v>
      </c>
      <c r="E6" s="1" t="s">
        <v>291</v>
      </c>
      <c r="F6" s="1" t="s">
        <v>4</v>
      </c>
      <c r="G6" s="1" t="s">
        <v>568</v>
      </c>
      <c r="H6" s="16">
        <v>1.2284722222222222</v>
      </c>
    </row>
    <row r="7" spans="1:8" ht="15">
      <c r="A7" s="1">
        <v>79</v>
      </c>
      <c r="B7" s="1">
        <v>89</v>
      </c>
      <c r="C7" s="1" t="s">
        <v>213</v>
      </c>
      <c r="D7" s="1" t="s">
        <v>109</v>
      </c>
      <c r="E7" s="1" t="s">
        <v>214</v>
      </c>
      <c r="F7" s="1" t="s">
        <v>36</v>
      </c>
      <c r="G7" s="1" t="s">
        <v>568</v>
      </c>
      <c r="H7" s="16">
        <v>1.277777777777778</v>
      </c>
    </row>
    <row r="8" spans="1:8" ht="15">
      <c r="A8" s="1">
        <v>84</v>
      </c>
      <c r="B8" s="1">
        <v>48</v>
      </c>
      <c r="C8" s="1" t="s">
        <v>164</v>
      </c>
      <c r="D8" s="1" t="s">
        <v>109</v>
      </c>
      <c r="E8" s="1" t="s">
        <v>8</v>
      </c>
      <c r="F8" s="1" t="s">
        <v>26</v>
      </c>
      <c r="G8" s="1" t="s">
        <v>568</v>
      </c>
      <c r="H8" s="16">
        <v>1.288888888888889</v>
      </c>
    </row>
    <row r="9" spans="1:8" ht="15">
      <c r="A9" s="1">
        <v>114</v>
      </c>
      <c r="B9" s="1">
        <v>25</v>
      </c>
      <c r="C9" s="1" t="s">
        <v>132</v>
      </c>
      <c r="D9" s="1" t="s">
        <v>109</v>
      </c>
      <c r="E9" s="1" t="s">
        <v>18</v>
      </c>
      <c r="F9" s="1" t="s">
        <v>4</v>
      </c>
      <c r="G9" s="1" t="s">
        <v>568</v>
      </c>
      <c r="H9" s="16">
        <v>1.3298611111111112</v>
      </c>
    </row>
    <row r="10" spans="1:8" ht="15">
      <c r="A10" s="1">
        <v>117</v>
      </c>
      <c r="B10" s="1">
        <v>81</v>
      </c>
      <c r="C10" s="1" t="s">
        <v>205</v>
      </c>
      <c r="D10" s="1" t="s">
        <v>109</v>
      </c>
      <c r="E10" s="1" t="s">
        <v>10</v>
      </c>
      <c r="F10" s="1" t="s">
        <v>4</v>
      </c>
      <c r="G10" s="1" t="s">
        <v>568</v>
      </c>
      <c r="H10" s="16">
        <v>1.3340277777777778</v>
      </c>
    </row>
    <row r="11" spans="1:8" ht="15">
      <c r="A11" s="1">
        <v>135</v>
      </c>
      <c r="B11" s="1">
        <v>319</v>
      </c>
      <c r="C11" s="1" t="s">
        <v>519</v>
      </c>
      <c r="D11" s="1" t="s">
        <v>109</v>
      </c>
      <c r="E11" s="1" t="s">
        <v>7</v>
      </c>
      <c r="F11" s="1">
        <v>0</v>
      </c>
      <c r="G11" s="1" t="s">
        <v>568</v>
      </c>
      <c r="H11" s="16">
        <v>1.3645833333333333</v>
      </c>
    </row>
    <row r="12" spans="1:8" ht="15">
      <c r="A12" s="1">
        <v>140</v>
      </c>
      <c r="B12" s="1">
        <v>80</v>
      </c>
      <c r="C12" s="1" t="s">
        <v>204</v>
      </c>
      <c r="D12" s="1" t="s">
        <v>109</v>
      </c>
      <c r="E12" s="1" t="s">
        <v>110</v>
      </c>
      <c r="F12" s="1" t="s">
        <v>4</v>
      </c>
      <c r="G12" s="1" t="s">
        <v>568</v>
      </c>
      <c r="H12" s="16">
        <v>1.377777777777778</v>
      </c>
    </row>
    <row r="13" spans="1:8" ht="15">
      <c r="A13" s="1">
        <v>141</v>
      </c>
      <c r="B13" s="1">
        <v>100</v>
      </c>
      <c r="C13" s="1" t="s">
        <v>228</v>
      </c>
      <c r="D13" s="1" t="s">
        <v>109</v>
      </c>
      <c r="E13" s="1" t="s">
        <v>8</v>
      </c>
      <c r="F13" s="1" t="s">
        <v>4</v>
      </c>
      <c r="G13" s="1" t="s">
        <v>568</v>
      </c>
      <c r="H13" s="16">
        <v>1.3833333333333335</v>
      </c>
    </row>
    <row r="14" spans="1:8" ht="15">
      <c r="A14" s="1">
        <v>164</v>
      </c>
      <c r="B14" s="1">
        <v>117</v>
      </c>
      <c r="C14" s="1" t="s">
        <v>250</v>
      </c>
      <c r="D14" s="1" t="s">
        <v>109</v>
      </c>
      <c r="E14" s="1" t="s">
        <v>251</v>
      </c>
      <c r="F14" s="1" t="s">
        <v>4</v>
      </c>
      <c r="G14" s="1" t="s">
        <v>568</v>
      </c>
      <c r="H14" s="16">
        <v>1.423611111111111</v>
      </c>
    </row>
    <row r="15" spans="1:8" ht="15">
      <c r="A15" s="1">
        <v>174</v>
      </c>
      <c r="B15" s="1">
        <v>26</v>
      </c>
      <c r="C15" s="1" t="s">
        <v>133</v>
      </c>
      <c r="D15" s="1" t="s">
        <v>109</v>
      </c>
      <c r="E15" s="1" t="s">
        <v>19</v>
      </c>
      <c r="F15" s="1" t="s">
        <v>4</v>
      </c>
      <c r="G15" s="1" t="s">
        <v>568</v>
      </c>
      <c r="H15" s="16">
        <v>1.4451388888888888</v>
      </c>
    </row>
    <row r="16" spans="1:8" ht="15">
      <c r="A16" s="1">
        <v>182</v>
      </c>
      <c r="B16" s="1">
        <v>160</v>
      </c>
      <c r="C16" s="1" t="s">
        <v>299</v>
      </c>
      <c r="D16" s="1" t="s">
        <v>109</v>
      </c>
      <c r="E16" s="1" t="s">
        <v>18</v>
      </c>
      <c r="F16" s="1" t="s">
        <v>4</v>
      </c>
      <c r="G16" s="1" t="s">
        <v>568</v>
      </c>
      <c r="H16" s="16">
        <v>1.4708333333333332</v>
      </c>
    </row>
    <row r="17" spans="1:8" ht="15">
      <c r="A17" s="1">
        <v>203</v>
      </c>
      <c r="B17" s="1">
        <v>301</v>
      </c>
      <c r="C17" s="1" t="s">
        <v>490</v>
      </c>
      <c r="D17" s="1" t="s">
        <v>109</v>
      </c>
      <c r="E17" s="1" t="s">
        <v>37</v>
      </c>
      <c r="F17" s="1" t="s">
        <v>4</v>
      </c>
      <c r="G17" s="1" t="s">
        <v>568</v>
      </c>
      <c r="H17" s="16">
        <v>1.5256944444444445</v>
      </c>
    </row>
    <row r="18" spans="1:8" ht="15">
      <c r="A18" s="1">
        <v>209</v>
      </c>
      <c r="B18" s="1">
        <v>440</v>
      </c>
      <c r="C18" s="1" t="s">
        <v>516</v>
      </c>
      <c r="D18" s="1" t="s">
        <v>109</v>
      </c>
      <c r="E18" s="1" t="s">
        <v>41</v>
      </c>
      <c r="F18" s="1" t="s">
        <v>15</v>
      </c>
      <c r="G18" s="1" t="s">
        <v>568</v>
      </c>
      <c r="H18" s="16">
        <v>1.5416666666666667</v>
      </c>
    </row>
    <row r="19" spans="1:8" ht="15">
      <c r="A19" s="1">
        <v>217</v>
      </c>
      <c r="B19" s="1">
        <v>172</v>
      </c>
      <c r="C19" s="1" t="s">
        <v>315</v>
      </c>
      <c r="D19" s="1" t="s">
        <v>109</v>
      </c>
      <c r="E19" s="1" t="s">
        <v>8</v>
      </c>
      <c r="F19" s="1" t="s">
        <v>43</v>
      </c>
      <c r="G19" s="1" t="s">
        <v>568</v>
      </c>
      <c r="H19" s="16">
        <v>1.5555555555555556</v>
      </c>
    </row>
    <row r="20" spans="1:8" ht="15">
      <c r="A20" s="1">
        <v>225</v>
      </c>
      <c r="B20" s="1">
        <v>189</v>
      </c>
      <c r="C20" s="1" t="s">
        <v>337</v>
      </c>
      <c r="D20" s="1" t="s">
        <v>109</v>
      </c>
      <c r="E20" s="1" t="s">
        <v>110</v>
      </c>
      <c r="F20" s="1" t="s">
        <v>4</v>
      </c>
      <c r="G20" s="1" t="s">
        <v>568</v>
      </c>
      <c r="H20" s="16">
        <v>1.5847222222222221</v>
      </c>
    </row>
    <row r="21" spans="1:8" ht="15">
      <c r="A21" s="1">
        <v>231</v>
      </c>
      <c r="B21" s="1">
        <v>62</v>
      </c>
      <c r="C21" s="1" t="s">
        <v>180</v>
      </c>
      <c r="D21" s="1" t="s">
        <v>109</v>
      </c>
      <c r="E21" s="1" t="s">
        <v>181</v>
      </c>
      <c r="F21" s="1" t="s">
        <v>4</v>
      </c>
      <c r="G21" s="1" t="s">
        <v>568</v>
      </c>
      <c r="H21" s="16">
        <v>1.5993055555555555</v>
      </c>
    </row>
    <row r="22" spans="1:8" ht="15">
      <c r="A22" s="1">
        <v>288</v>
      </c>
      <c r="B22" s="1">
        <v>331</v>
      </c>
      <c r="C22" s="1" t="s">
        <v>562</v>
      </c>
      <c r="D22" s="1" t="s">
        <v>109</v>
      </c>
      <c r="E22" s="1">
        <v>0</v>
      </c>
      <c r="F22" s="1">
        <v>0</v>
      </c>
      <c r="G22" s="1" t="s">
        <v>568</v>
      </c>
      <c r="H22" s="16">
        <v>1.9986111111111111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F25" sqref="F25"/>
    </sheetView>
  </sheetViews>
  <sheetFormatPr defaultColWidth="9.140625" defaultRowHeight="15"/>
  <cols>
    <col min="3" max="3" width="20.421875" style="0" bestFit="1" customWidth="1"/>
    <col min="4" max="4" width="8.421875" style="0" bestFit="1" customWidth="1"/>
    <col min="5" max="5" width="32.8515625" style="0" bestFit="1" customWidth="1"/>
    <col min="6" max="6" width="11.57421875" style="0" bestFit="1" customWidth="1"/>
  </cols>
  <sheetData>
    <row r="1" spans="1:8" ht="25.5">
      <c r="A1" s="20" t="s">
        <v>504</v>
      </c>
      <c r="B1" s="19" t="s">
        <v>500</v>
      </c>
      <c r="C1" s="19" t="s">
        <v>107</v>
      </c>
      <c r="D1" s="19" t="s">
        <v>0</v>
      </c>
      <c r="E1" s="19" t="s">
        <v>1</v>
      </c>
      <c r="F1" s="19" t="s">
        <v>2</v>
      </c>
      <c r="G1" s="19" t="s">
        <v>108</v>
      </c>
      <c r="H1" s="19" t="s">
        <v>505</v>
      </c>
    </row>
    <row r="2" spans="1:8" ht="15">
      <c r="A2" s="1">
        <v>8</v>
      </c>
      <c r="B2" s="1">
        <v>124</v>
      </c>
      <c r="C2" s="1" t="s">
        <v>257</v>
      </c>
      <c r="D2" s="1" t="s">
        <v>114</v>
      </c>
      <c r="E2" s="1" t="s">
        <v>258</v>
      </c>
      <c r="F2" s="1" t="s">
        <v>43</v>
      </c>
      <c r="G2" s="1" t="s">
        <v>568</v>
      </c>
      <c r="H2" s="16">
        <v>1.0631944444444443</v>
      </c>
    </row>
    <row r="3" spans="1:8" ht="15">
      <c r="A3" s="1">
        <v>12</v>
      </c>
      <c r="B3" s="1">
        <v>326</v>
      </c>
      <c r="C3" s="1" t="s">
        <v>555</v>
      </c>
      <c r="D3" s="1" t="s">
        <v>114</v>
      </c>
      <c r="E3" s="1">
        <v>0</v>
      </c>
      <c r="F3" s="1">
        <v>0</v>
      </c>
      <c r="G3" s="1" t="s">
        <v>568</v>
      </c>
      <c r="H3" s="16">
        <v>1.0777777777777777</v>
      </c>
    </row>
    <row r="4" spans="1:8" ht="15">
      <c r="A4" s="1">
        <v>18</v>
      </c>
      <c r="B4" s="1">
        <v>211</v>
      </c>
      <c r="C4" s="1" t="s">
        <v>367</v>
      </c>
      <c r="D4" s="1" t="s">
        <v>114</v>
      </c>
      <c r="E4" s="1" t="s">
        <v>368</v>
      </c>
      <c r="F4" s="1" t="s">
        <v>4</v>
      </c>
      <c r="G4" s="1" t="s">
        <v>568</v>
      </c>
      <c r="H4" s="16">
        <v>1.0958333333333334</v>
      </c>
    </row>
    <row r="5" spans="1:8" ht="15">
      <c r="A5" s="1">
        <v>50</v>
      </c>
      <c r="B5" s="1">
        <v>198</v>
      </c>
      <c r="C5" s="1" t="s">
        <v>349</v>
      </c>
      <c r="D5" s="1" t="s">
        <v>114</v>
      </c>
      <c r="E5" s="1" t="s">
        <v>348</v>
      </c>
      <c r="F5" s="1" t="s">
        <v>4</v>
      </c>
      <c r="G5" s="1" t="s">
        <v>568</v>
      </c>
      <c r="H5" s="16">
        <v>1.2</v>
      </c>
    </row>
    <row r="6" spans="1:8" ht="15">
      <c r="A6" s="1">
        <v>63</v>
      </c>
      <c r="B6" s="1">
        <v>11</v>
      </c>
      <c r="C6" s="1" t="s">
        <v>532</v>
      </c>
      <c r="D6" s="1" t="s">
        <v>114</v>
      </c>
      <c r="E6" s="1" t="s">
        <v>118</v>
      </c>
      <c r="F6" s="1" t="s">
        <v>4</v>
      </c>
      <c r="G6" s="1" t="s">
        <v>568</v>
      </c>
      <c r="H6" s="16">
        <v>1.2375</v>
      </c>
    </row>
    <row r="7" spans="1:8" ht="15">
      <c r="A7" s="1">
        <v>69</v>
      </c>
      <c r="B7" s="1">
        <v>234</v>
      </c>
      <c r="C7" s="1" t="s">
        <v>398</v>
      </c>
      <c r="D7" s="1" t="s">
        <v>114</v>
      </c>
      <c r="E7" s="1" t="s">
        <v>72</v>
      </c>
      <c r="F7" s="1" t="s">
        <v>4</v>
      </c>
      <c r="G7" s="1" t="s">
        <v>568</v>
      </c>
      <c r="H7" s="16">
        <v>1.2680555555555555</v>
      </c>
    </row>
    <row r="8" spans="1:8" ht="15">
      <c r="A8" s="1">
        <v>83</v>
      </c>
      <c r="B8" s="1">
        <v>69</v>
      </c>
      <c r="C8" s="1" t="s">
        <v>188</v>
      </c>
      <c r="D8" s="1" t="s">
        <v>114</v>
      </c>
      <c r="E8" s="1" t="s">
        <v>7</v>
      </c>
      <c r="F8" s="1" t="s">
        <v>4</v>
      </c>
      <c r="G8" s="1" t="s">
        <v>568</v>
      </c>
      <c r="H8" s="16">
        <v>1.2874999999999999</v>
      </c>
    </row>
    <row r="9" spans="1:8" ht="15">
      <c r="A9" s="1">
        <v>115</v>
      </c>
      <c r="B9" s="1">
        <v>159</v>
      </c>
      <c r="C9" s="1" t="s">
        <v>298</v>
      </c>
      <c r="D9" s="1" t="s">
        <v>114</v>
      </c>
      <c r="E9" s="1">
        <v>0</v>
      </c>
      <c r="F9" s="1" t="s">
        <v>4</v>
      </c>
      <c r="G9" s="1" t="s">
        <v>568</v>
      </c>
      <c r="H9" s="16">
        <v>1.3305555555555555</v>
      </c>
    </row>
    <row r="10" spans="1:8" ht="15">
      <c r="A10" s="1">
        <v>118</v>
      </c>
      <c r="B10" s="1">
        <v>5</v>
      </c>
      <c r="C10" s="1" t="s">
        <v>524</v>
      </c>
      <c r="D10" s="1" t="s">
        <v>114</v>
      </c>
      <c r="E10" s="1" t="s">
        <v>115</v>
      </c>
      <c r="F10" s="1" t="s">
        <v>4</v>
      </c>
      <c r="G10" s="1" t="s">
        <v>568</v>
      </c>
      <c r="H10" s="16">
        <v>1.3347222222222221</v>
      </c>
    </row>
    <row r="11" spans="1:8" ht="15">
      <c r="A11" s="1">
        <v>149</v>
      </c>
      <c r="B11" s="1">
        <v>292</v>
      </c>
      <c r="C11" s="1" t="s">
        <v>475</v>
      </c>
      <c r="D11" s="1" t="s">
        <v>114</v>
      </c>
      <c r="E11" s="1" t="s">
        <v>476</v>
      </c>
      <c r="F11" s="1" t="s">
        <v>30</v>
      </c>
      <c r="G11" s="1" t="s">
        <v>568</v>
      </c>
      <c r="H11" s="16">
        <v>1.3902777777777777</v>
      </c>
    </row>
    <row r="12" spans="1:8" ht="15">
      <c r="A12" s="1">
        <v>178</v>
      </c>
      <c r="B12" s="1">
        <v>268</v>
      </c>
      <c r="C12" s="1" t="s">
        <v>442</v>
      </c>
      <c r="D12" s="1" t="s">
        <v>114</v>
      </c>
      <c r="E12" s="1" t="s">
        <v>8</v>
      </c>
      <c r="F12" s="1" t="s">
        <v>4</v>
      </c>
      <c r="G12" s="1" t="s">
        <v>568</v>
      </c>
      <c r="H12" s="16">
        <v>1.4534722222222223</v>
      </c>
    </row>
    <row r="13" spans="1:8" ht="15">
      <c r="A13" s="1">
        <v>201</v>
      </c>
      <c r="B13" s="1">
        <v>17</v>
      </c>
      <c r="C13" s="1" t="s">
        <v>538</v>
      </c>
      <c r="D13" s="1" t="s">
        <v>114</v>
      </c>
      <c r="E13" s="1" t="s">
        <v>124</v>
      </c>
      <c r="F13" s="1" t="s">
        <v>4</v>
      </c>
      <c r="G13" s="1" t="s">
        <v>568</v>
      </c>
      <c r="H13" s="16">
        <v>1.517361111111111</v>
      </c>
    </row>
    <row r="14" spans="1:8" ht="15">
      <c r="A14" s="1">
        <v>215</v>
      </c>
      <c r="B14" s="1">
        <v>306</v>
      </c>
      <c r="C14" s="1" t="s">
        <v>512</v>
      </c>
      <c r="D14" s="1" t="s">
        <v>114</v>
      </c>
      <c r="E14" s="1">
        <v>0</v>
      </c>
      <c r="F14" s="1" t="s">
        <v>83</v>
      </c>
      <c r="G14" s="1" t="s">
        <v>568</v>
      </c>
      <c r="H14" s="16">
        <v>1.551388888888889</v>
      </c>
    </row>
    <row r="15" spans="1:8" ht="15">
      <c r="A15" s="1">
        <v>218</v>
      </c>
      <c r="B15" s="1">
        <v>143</v>
      </c>
      <c r="C15" s="1" t="s">
        <v>278</v>
      </c>
      <c r="D15" s="1" t="s">
        <v>114</v>
      </c>
      <c r="E15" s="1" t="s">
        <v>279</v>
      </c>
      <c r="F15" s="1" t="s">
        <v>4</v>
      </c>
      <c r="G15" s="1" t="s">
        <v>568</v>
      </c>
      <c r="H15" s="16">
        <v>1.5611111111111111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K7" sqref="K7"/>
    </sheetView>
  </sheetViews>
  <sheetFormatPr defaultColWidth="9.140625" defaultRowHeight="15"/>
  <cols>
    <col min="2" max="2" width="7.00390625" style="0" bestFit="1" customWidth="1"/>
    <col min="3" max="3" width="24.28125" style="0" bestFit="1" customWidth="1"/>
    <col min="4" max="4" width="8.421875" style="0" bestFit="1" customWidth="1"/>
    <col min="5" max="5" width="26.7109375" style="0" bestFit="1" customWidth="1"/>
    <col min="6" max="6" width="12.28125" style="0" bestFit="1" customWidth="1"/>
    <col min="7" max="7" width="8.7109375" style="0" bestFit="1" customWidth="1"/>
    <col min="8" max="8" width="8.140625" style="0" bestFit="1" customWidth="1"/>
  </cols>
  <sheetData>
    <row r="1" spans="1:8" ht="25.5">
      <c r="A1" s="20" t="s">
        <v>504</v>
      </c>
      <c r="B1" s="19" t="s">
        <v>500</v>
      </c>
      <c r="C1" s="19" t="s">
        <v>107</v>
      </c>
      <c r="D1" s="19" t="s">
        <v>0</v>
      </c>
      <c r="E1" s="19" t="s">
        <v>1</v>
      </c>
      <c r="F1" s="19" t="s">
        <v>2</v>
      </c>
      <c r="G1" s="19" t="s">
        <v>108</v>
      </c>
      <c r="H1" s="19" t="s">
        <v>505</v>
      </c>
    </row>
    <row r="2" spans="1:8" ht="15">
      <c r="A2" s="1">
        <v>5</v>
      </c>
      <c r="B2" s="1">
        <v>321</v>
      </c>
      <c r="C2" s="23" t="s">
        <v>548</v>
      </c>
      <c r="D2" s="1" t="s">
        <v>232</v>
      </c>
      <c r="E2" s="1">
        <v>0</v>
      </c>
      <c r="F2" s="1">
        <v>0</v>
      </c>
      <c r="G2" s="1" t="s">
        <v>568</v>
      </c>
      <c r="H2" s="16">
        <v>1.0354166666666667</v>
      </c>
    </row>
    <row r="3" spans="1:8" ht="15">
      <c r="A3" s="1">
        <v>23</v>
      </c>
      <c r="B3" s="1">
        <v>277</v>
      </c>
      <c r="C3" s="1" t="s">
        <v>455</v>
      </c>
      <c r="D3" s="1" t="s">
        <v>232</v>
      </c>
      <c r="E3" s="1" t="s">
        <v>456</v>
      </c>
      <c r="F3" s="1" t="s">
        <v>36</v>
      </c>
      <c r="G3" s="1" t="s">
        <v>568</v>
      </c>
      <c r="H3" s="16">
        <v>1.1055555555555556</v>
      </c>
    </row>
    <row r="4" spans="1:8" ht="15">
      <c r="A4" s="1">
        <v>47</v>
      </c>
      <c r="B4" s="1">
        <v>260</v>
      </c>
      <c r="C4" s="1" t="s">
        <v>433</v>
      </c>
      <c r="D4" s="1" t="s">
        <v>232</v>
      </c>
      <c r="E4" s="1" t="s">
        <v>62</v>
      </c>
      <c r="F4" s="1" t="s">
        <v>88</v>
      </c>
      <c r="G4" s="1" t="s">
        <v>568</v>
      </c>
      <c r="H4" s="16">
        <v>1.1944444444444444</v>
      </c>
    </row>
    <row r="5" spans="1:8" ht="15">
      <c r="A5" s="1">
        <v>73</v>
      </c>
      <c r="B5" s="1">
        <v>232</v>
      </c>
      <c r="C5" s="1" t="s">
        <v>396</v>
      </c>
      <c r="D5" s="1" t="s">
        <v>232</v>
      </c>
      <c r="E5" s="1" t="s">
        <v>52</v>
      </c>
      <c r="F5" s="1" t="s">
        <v>15</v>
      </c>
      <c r="G5" s="1" t="s">
        <v>568</v>
      </c>
      <c r="H5" s="16">
        <v>1.2722222222222224</v>
      </c>
    </row>
    <row r="6" spans="1:8" ht="15">
      <c r="A6" s="1">
        <v>94</v>
      </c>
      <c r="B6" s="1">
        <v>254</v>
      </c>
      <c r="C6" s="1" t="s">
        <v>426</v>
      </c>
      <c r="D6" s="1" t="s">
        <v>232</v>
      </c>
      <c r="E6" s="1" t="s">
        <v>18</v>
      </c>
      <c r="F6" s="1" t="s">
        <v>4</v>
      </c>
      <c r="G6" s="1" t="s">
        <v>568</v>
      </c>
      <c r="H6" s="16">
        <v>1.309027777777778</v>
      </c>
    </row>
    <row r="7" spans="1:8" ht="15">
      <c r="A7" s="1">
        <v>104</v>
      </c>
      <c r="B7" s="1">
        <v>282</v>
      </c>
      <c r="C7" s="1" t="s">
        <v>461</v>
      </c>
      <c r="D7" s="1" t="s">
        <v>232</v>
      </c>
      <c r="E7" s="1" t="s">
        <v>462</v>
      </c>
      <c r="F7" s="1" t="s">
        <v>21</v>
      </c>
      <c r="G7" s="1" t="s">
        <v>568</v>
      </c>
      <c r="H7" s="16">
        <v>1.3208333333333333</v>
      </c>
    </row>
    <row r="8" spans="1:8" ht="15">
      <c r="A8" s="1">
        <v>169</v>
      </c>
      <c r="B8" s="1">
        <v>202</v>
      </c>
      <c r="C8" s="1" t="s">
        <v>354</v>
      </c>
      <c r="D8" s="1" t="s">
        <v>232</v>
      </c>
      <c r="E8" s="1" t="s">
        <v>20</v>
      </c>
      <c r="F8" s="1" t="s">
        <v>38</v>
      </c>
      <c r="G8" s="1" t="s">
        <v>568</v>
      </c>
      <c r="H8" s="16">
        <v>1.434722222222222</v>
      </c>
    </row>
    <row r="9" spans="1:8" ht="15">
      <c r="A9" s="1">
        <v>179</v>
      </c>
      <c r="B9" s="1" t="s">
        <v>81</v>
      </c>
      <c r="C9" s="1" t="s">
        <v>429</v>
      </c>
      <c r="D9" s="1" t="s">
        <v>232</v>
      </c>
      <c r="E9" s="1" t="s">
        <v>82</v>
      </c>
      <c r="F9" s="1" t="s">
        <v>83</v>
      </c>
      <c r="G9" s="1" t="s">
        <v>568</v>
      </c>
      <c r="H9" s="16">
        <v>1.457638888888889</v>
      </c>
    </row>
    <row r="10" spans="1:8" ht="15">
      <c r="A10" s="1">
        <v>189</v>
      </c>
      <c r="B10" s="1">
        <v>103</v>
      </c>
      <c r="C10" s="1" t="s">
        <v>231</v>
      </c>
      <c r="D10" s="1" t="s">
        <v>232</v>
      </c>
      <c r="E10" s="1" t="s">
        <v>124</v>
      </c>
      <c r="F10" s="1" t="s">
        <v>15</v>
      </c>
      <c r="G10" s="1" t="s">
        <v>568</v>
      </c>
      <c r="H10" s="16">
        <v>1.4868055555555555</v>
      </c>
    </row>
    <row r="11" spans="1:8" ht="15">
      <c r="A11" s="1">
        <v>195</v>
      </c>
      <c r="B11" s="1">
        <v>163</v>
      </c>
      <c r="C11" s="1" t="s">
        <v>303</v>
      </c>
      <c r="D11" s="1" t="s">
        <v>232</v>
      </c>
      <c r="E11" s="1" t="s">
        <v>110</v>
      </c>
      <c r="F11" s="1" t="s">
        <v>4</v>
      </c>
      <c r="G11" s="1" t="s">
        <v>568</v>
      </c>
      <c r="H11" s="16">
        <v>1.4986111111111111</v>
      </c>
    </row>
    <row r="12" spans="1:8" ht="15">
      <c r="A12" s="1">
        <v>219</v>
      </c>
      <c r="B12" s="1">
        <v>217</v>
      </c>
      <c r="C12" s="1" t="s">
        <v>376</v>
      </c>
      <c r="D12" s="1" t="s">
        <v>232</v>
      </c>
      <c r="E12" s="1" t="s">
        <v>124</v>
      </c>
      <c r="F12" s="1" t="s">
        <v>4</v>
      </c>
      <c r="G12" s="1" t="s">
        <v>568</v>
      </c>
      <c r="H12" s="16">
        <v>1.5618055555555557</v>
      </c>
    </row>
    <row r="13" spans="1:8" ht="15">
      <c r="A13" s="1">
        <v>224</v>
      </c>
      <c r="B13" s="1">
        <v>205</v>
      </c>
      <c r="C13" s="1" t="s">
        <v>358</v>
      </c>
      <c r="D13" s="1" t="s">
        <v>232</v>
      </c>
      <c r="E13" s="1" t="s">
        <v>8</v>
      </c>
      <c r="F13" s="1" t="s">
        <v>51</v>
      </c>
      <c r="G13" s="1" t="s">
        <v>568</v>
      </c>
      <c r="H13" s="16">
        <v>1.573611111111111</v>
      </c>
    </row>
    <row r="14" spans="1:8" ht="15">
      <c r="A14" s="1">
        <v>252</v>
      </c>
      <c r="B14" s="1">
        <v>245</v>
      </c>
      <c r="C14" s="1" t="s">
        <v>412</v>
      </c>
      <c r="D14" s="1" t="s">
        <v>232</v>
      </c>
      <c r="E14" s="1" t="s">
        <v>8</v>
      </c>
      <c r="F14" s="1" t="s">
        <v>4</v>
      </c>
      <c r="G14" s="1" t="s">
        <v>568</v>
      </c>
      <c r="H14" s="16">
        <v>1.6888888888888889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E2" sqref="E2"/>
    </sheetView>
  </sheetViews>
  <sheetFormatPr defaultColWidth="9.140625" defaultRowHeight="15"/>
  <cols>
    <col min="2" max="2" width="7.00390625" style="0" bestFit="1" customWidth="1"/>
    <col min="3" max="3" width="19.140625" style="0" bestFit="1" customWidth="1"/>
    <col min="4" max="4" width="8.421875" style="0" bestFit="1" customWidth="1"/>
    <col min="5" max="5" width="26.7109375" style="0" bestFit="1" customWidth="1"/>
    <col min="6" max="6" width="12.28125" style="0" bestFit="1" customWidth="1"/>
    <col min="7" max="7" width="8.7109375" style="0" bestFit="1" customWidth="1"/>
  </cols>
  <sheetData>
    <row r="1" spans="1:8" ht="25.5">
      <c r="A1" s="20" t="s">
        <v>504</v>
      </c>
      <c r="B1" s="19" t="s">
        <v>500</v>
      </c>
      <c r="C1" s="19" t="s">
        <v>107</v>
      </c>
      <c r="D1" s="19" t="s">
        <v>0</v>
      </c>
      <c r="E1" s="19" t="s">
        <v>1</v>
      </c>
      <c r="F1" s="19" t="s">
        <v>2</v>
      </c>
      <c r="G1" s="19" t="s">
        <v>108</v>
      </c>
      <c r="H1" s="19" t="s">
        <v>505</v>
      </c>
    </row>
    <row r="2" spans="1:8" ht="15">
      <c r="A2" s="1">
        <v>6</v>
      </c>
      <c r="B2" s="1">
        <v>333</v>
      </c>
      <c r="C2" s="23" t="s">
        <v>564</v>
      </c>
      <c r="D2" s="1" t="s">
        <v>175</v>
      </c>
      <c r="E2" s="1">
        <v>0</v>
      </c>
      <c r="F2" s="1">
        <v>0</v>
      </c>
      <c r="G2" s="1" t="s">
        <v>568</v>
      </c>
      <c r="H2" s="16">
        <v>1.0541666666666667</v>
      </c>
    </row>
    <row r="3" spans="1:8" ht="15">
      <c r="A3" s="1">
        <v>56</v>
      </c>
      <c r="B3" s="1">
        <v>302</v>
      </c>
      <c r="C3" s="1" t="s">
        <v>491</v>
      </c>
      <c r="D3" s="1" t="s">
        <v>175</v>
      </c>
      <c r="E3" s="1">
        <v>0</v>
      </c>
      <c r="F3" s="1" t="s">
        <v>100</v>
      </c>
      <c r="G3" s="1" t="s">
        <v>568</v>
      </c>
      <c r="H3" s="16">
        <v>1.2243055555555555</v>
      </c>
    </row>
    <row r="4" spans="1:8" ht="15">
      <c r="A4" s="1">
        <v>57</v>
      </c>
      <c r="B4" s="1">
        <v>59</v>
      </c>
      <c r="C4" s="1" t="s">
        <v>174</v>
      </c>
      <c r="D4" s="1" t="s">
        <v>175</v>
      </c>
      <c r="E4" s="1" t="s">
        <v>176</v>
      </c>
      <c r="F4" s="1" t="s">
        <v>21</v>
      </c>
      <c r="G4" s="1" t="s">
        <v>568</v>
      </c>
      <c r="H4" s="16">
        <v>1.2249999999999999</v>
      </c>
    </row>
    <row r="5" spans="1:8" ht="15">
      <c r="A5" s="1">
        <v>66</v>
      </c>
      <c r="B5" s="1">
        <v>334</v>
      </c>
      <c r="C5" s="1" t="s">
        <v>566</v>
      </c>
      <c r="D5" s="1" t="s">
        <v>175</v>
      </c>
      <c r="E5" s="1">
        <v>0</v>
      </c>
      <c r="F5" s="1">
        <v>0</v>
      </c>
      <c r="G5" s="1" t="s">
        <v>568</v>
      </c>
      <c r="H5" s="16">
        <v>1.2520833333333334</v>
      </c>
    </row>
    <row r="6" spans="1:8" ht="15">
      <c r="A6" s="1">
        <v>108</v>
      </c>
      <c r="B6" s="1">
        <v>305</v>
      </c>
      <c r="C6" s="1" t="s">
        <v>513</v>
      </c>
      <c r="D6" s="1" t="s">
        <v>175</v>
      </c>
      <c r="E6" s="1">
        <v>0</v>
      </c>
      <c r="F6" s="1" t="s">
        <v>102</v>
      </c>
      <c r="G6" s="1" t="s">
        <v>568</v>
      </c>
      <c r="H6" s="16">
        <v>1.323611111111111</v>
      </c>
    </row>
    <row r="7" spans="1:8" ht="15">
      <c r="A7" s="1">
        <v>198</v>
      </c>
      <c r="B7" s="1">
        <v>242</v>
      </c>
      <c r="C7" s="1" t="s">
        <v>408</v>
      </c>
      <c r="D7" s="1" t="s">
        <v>175</v>
      </c>
      <c r="E7" s="1" t="s">
        <v>18</v>
      </c>
      <c r="F7" s="1" t="s">
        <v>4</v>
      </c>
      <c r="G7" s="1" t="s">
        <v>568</v>
      </c>
      <c r="H7" s="16">
        <v>1.5062499999999999</v>
      </c>
    </row>
    <row r="8" spans="1:8" ht="15">
      <c r="A8" s="1">
        <v>243</v>
      </c>
      <c r="B8" s="1">
        <v>229</v>
      </c>
      <c r="C8" s="1" t="s">
        <v>391</v>
      </c>
      <c r="D8" s="1" t="s">
        <v>175</v>
      </c>
      <c r="E8" s="1" t="s">
        <v>110</v>
      </c>
      <c r="F8" s="1" t="s">
        <v>4</v>
      </c>
      <c r="G8" s="1" t="s">
        <v>568</v>
      </c>
      <c r="H8" s="16">
        <v>1.6604166666666667</v>
      </c>
    </row>
    <row r="9" spans="1:8" ht="15">
      <c r="A9" s="1">
        <v>269</v>
      </c>
      <c r="B9" s="1">
        <v>154</v>
      </c>
      <c r="C9" s="1" t="s">
        <v>293</v>
      </c>
      <c r="D9" s="1" t="s">
        <v>175</v>
      </c>
      <c r="E9" s="1" t="s">
        <v>8</v>
      </c>
      <c r="F9" s="1" t="s">
        <v>51</v>
      </c>
      <c r="G9" s="1" t="s">
        <v>568</v>
      </c>
      <c r="H9" s="16">
        <v>1.840972222222222</v>
      </c>
    </row>
    <row r="10" spans="1:8" ht="15">
      <c r="A10" s="1">
        <v>270</v>
      </c>
      <c r="B10" s="1">
        <v>228</v>
      </c>
      <c r="C10" s="1" t="s">
        <v>389</v>
      </c>
      <c r="D10" s="1" t="s">
        <v>175</v>
      </c>
      <c r="E10" s="1" t="s">
        <v>390</v>
      </c>
      <c r="F10" s="1" t="s">
        <v>71</v>
      </c>
      <c r="G10" s="1" t="s">
        <v>568</v>
      </c>
      <c r="H10" s="16">
        <v>1.8416666666666668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4:H10"/>
  <sheetViews>
    <sheetView zoomScalePageLayoutView="0" workbookViewId="0" topLeftCell="A4">
      <selection activeCell="J10" sqref="J10"/>
    </sheetView>
  </sheetViews>
  <sheetFormatPr defaultColWidth="9.140625" defaultRowHeight="15"/>
  <cols>
    <col min="1" max="1" width="8.00390625" style="0" bestFit="1" customWidth="1"/>
    <col min="2" max="2" width="7.00390625" style="0" bestFit="1" customWidth="1"/>
    <col min="3" max="3" width="22.00390625" style="0" bestFit="1" customWidth="1"/>
    <col min="5" max="5" width="17.00390625" style="0" bestFit="1" customWidth="1"/>
    <col min="6" max="6" width="20.140625" style="0" bestFit="1" customWidth="1"/>
    <col min="7" max="7" width="8.7109375" style="0" bestFit="1" customWidth="1"/>
  </cols>
  <sheetData>
    <row r="4" spans="1:8" ht="25.5">
      <c r="A4" s="20" t="s">
        <v>504</v>
      </c>
      <c r="B4" s="19" t="s">
        <v>500</v>
      </c>
      <c r="C4" s="19" t="s">
        <v>107</v>
      </c>
      <c r="D4" s="19" t="s">
        <v>0</v>
      </c>
      <c r="E4" s="19" t="s">
        <v>1</v>
      </c>
      <c r="F4" s="19" t="s">
        <v>2</v>
      </c>
      <c r="G4" s="19" t="s">
        <v>108</v>
      </c>
      <c r="H4" s="19" t="s">
        <v>505</v>
      </c>
    </row>
    <row r="5" spans="1:8" ht="15">
      <c r="A5" s="1">
        <v>33</v>
      </c>
      <c r="B5" s="1">
        <v>231</v>
      </c>
      <c r="C5" s="1" t="s">
        <v>393</v>
      </c>
      <c r="D5" s="1" t="s">
        <v>234</v>
      </c>
      <c r="E5" s="1" t="s">
        <v>394</v>
      </c>
      <c r="F5" s="1" t="s">
        <v>395</v>
      </c>
      <c r="G5" s="1" t="s">
        <v>568</v>
      </c>
      <c r="H5" s="16">
        <v>1.1263888888888889</v>
      </c>
    </row>
    <row r="6" spans="1:8" ht="15">
      <c r="A6" s="1">
        <v>51</v>
      </c>
      <c r="B6" s="1">
        <v>155</v>
      </c>
      <c r="C6" s="1" t="s">
        <v>294</v>
      </c>
      <c r="D6" s="1" t="s">
        <v>234</v>
      </c>
      <c r="E6" s="1" t="s">
        <v>52</v>
      </c>
      <c r="F6" s="1" t="s">
        <v>4</v>
      </c>
      <c r="G6" s="1" t="s">
        <v>568</v>
      </c>
      <c r="H6" s="16">
        <v>1.2006944444444445</v>
      </c>
    </row>
    <row r="7" spans="1:8" ht="15">
      <c r="A7" s="1">
        <v>81</v>
      </c>
      <c r="B7" s="1">
        <v>104</v>
      </c>
      <c r="C7" s="1" t="s">
        <v>233</v>
      </c>
      <c r="D7" s="1" t="s">
        <v>234</v>
      </c>
      <c r="E7" s="1" t="s">
        <v>235</v>
      </c>
      <c r="F7" s="1" t="s">
        <v>38</v>
      </c>
      <c r="G7" s="1" t="s">
        <v>568</v>
      </c>
      <c r="H7" s="16">
        <v>1.2861111111111112</v>
      </c>
    </row>
    <row r="8" spans="1:8" ht="15">
      <c r="A8" s="1">
        <v>129</v>
      </c>
      <c r="B8" s="1">
        <v>156</v>
      </c>
      <c r="C8" s="1" t="s">
        <v>295</v>
      </c>
      <c r="D8" s="1" t="s">
        <v>234</v>
      </c>
      <c r="E8" s="1" t="s">
        <v>53</v>
      </c>
      <c r="F8" s="1" t="s">
        <v>21</v>
      </c>
      <c r="G8" s="1" t="s">
        <v>568</v>
      </c>
      <c r="H8" s="16">
        <v>1.3534722222222222</v>
      </c>
    </row>
    <row r="9" spans="1:8" ht="15">
      <c r="A9" s="1">
        <v>170</v>
      </c>
      <c r="B9" s="1">
        <v>290</v>
      </c>
      <c r="C9" s="1" t="s">
        <v>472</v>
      </c>
      <c r="D9" s="1" t="s">
        <v>234</v>
      </c>
      <c r="E9" s="1" t="s">
        <v>8</v>
      </c>
      <c r="F9" s="1" t="s">
        <v>4</v>
      </c>
      <c r="G9" s="1" t="s">
        <v>568</v>
      </c>
      <c r="H9" s="16">
        <v>1.4354166666666668</v>
      </c>
    </row>
    <row r="10" spans="1:8" ht="15">
      <c r="A10" s="1">
        <v>249</v>
      </c>
      <c r="B10" s="1">
        <v>318</v>
      </c>
      <c r="C10" s="1" t="s">
        <v>520</v>
      </c>
      <c r="D10" s="1" t="s">
        <v>234</v>
      </c>
      <c r="E10" s="1" t="s">
        <v>20</v>
      </c>
      <c r="F10" s="1">
        <v>0</v>
      </c>
      <c r="G10" s="1" t="s">
        <v>568</v>
      </c>
      <c r="H10" s="16">
        <v>1.684722222222222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G19" sqref="G19"/>
    </sheetView>
  </sheetViews>
  <sheetFormatPr defaultColWidth="9.140625" defaultRowHeight="15"/>
  <cols>
    <col min="2" max="2" width="7.00390625" style="0" bestFit="1" customWidth="1"/>
    <col min="3" max="3" width="20.7109375" style="0" bestFit="1" customWidth="1"/>
    <col min="5" max="5" width="28.28125" style="0" bestFit="1" customWidth="1"/>
    <col min="6" max="6" width="11.57421875" style="0" bestFit="1" customWidth="1"/>
  </cols>
  <sheetData>
    <row r="1" spans="1:8" ht="25.5">
      <c r="A1" s="20" t="s">
        <v>504</v>
      </c>
      <c r="B1" s="19" t="s">
        <v>500</v>
      </c>
      <c r="C1" s="19" t="s">
        <v>107</v>
      </c>
      <c r="D1" s="19" t="s">
        <v>0</v>
      </c>
      <c r="E1" s="19" t="s">
        <v>1</v>
      </c>
      <c r="F1" s="19" t="s">
        <v>2</v>
      </c>
      <c r="G1" s="19" t="s">
        <v>108</v>
      </c>
      <c r="H1" s="19" t="s">
        <v>505</v>
      </c>
    </row>
    <row r="2" spans="1:8" ht="15">
      <c r="A2" s="1">
        <v>128</v>
      </c>
      <c r="B2" s="1">
        <v>310</v>
      </c>
      <c r="C2" s="1" t="s">
        <v>510</v>
      </c>
      <c r="D2" s="1" t="s">
        <v>199</v>
      </c>
      <c r="E2" s="1" t="s">
        <v>494</v>
      </c>
      <c r="F2" s="1" t="s">
        <v>83</v>
      </c>
      <c r="G2" s="1" t="s">
        <v>561</v>
      </c>
      <c r="H2" s="16">
        <v>1.3527777777777779</v>
      </c>
    </row>
    <row r="3" spans="1:8" ht="15">
      <c r="A3" s="1">
        <v>131</v>
      </c>
      <c r="B3" s="1">
        <v>77</v>
      </c>
      <c r="C3" s="1" t="s">
        <v>198</v>
      </c>
      <c r="D3" s="1" t="s">
        <v>199</v>
      </c>
      <c r="E3" s="1" t="s">
        <v>200</v>
      </c>
      <c r="F3" s="1" t="s">
        <v>4</v>
      </c>
      <c r="G3" s="1" t="s">
        <v>561</v>
      </c>
      <c r="H3" s="16">
        <v>1.3597222222222223</v>
      </c>
    </row>
    <row r="4" spans="1:8" ht="15">
      <c r="A4" s="1">
        <v>154</v>
      </c>
      <c r="B4" s="1">
        <v>158</v>
      </c>
      <c r="C4" s="1" t="s">
        <v>297</v>
      </c>
      <c r="D4" s="1" t="s">
        <v>199</v>
      </c>
      <c r="E4" s="1" t="s">
        <v>54</v>
      </c>
      <c r="F4" s="1" t="s">
        <v>4</v>
      </c>
      <c r="G4" s="1" t="s">
        <v>561</v>
      </c>
      <c r="H4" s="16">
        <v>1.3986111111111112</v>
      </c>
    </row>
    <row r="5" spans="1:8" ht="15">
      <c r="A5" s="1">
        <v>172</v>
      </c>
      <c r="B5" s="1">
        <v>206</v>
      </c>
      <c r="C5" s="1" t="s">
        <v>359</v>
      </c>
      <c r="D5" s="1" t="s">
        <v>199</v>
      </c>
      <c r="E5" s="1" t="s">
        <v>360</v>
      </c>
      <c r="F5" s="1" t="s">
        <v>64</v>
      </c>
      <c r="G5" s="1" t="s">
        <v>561</v>
      </c>
      <c r="H5" s="16">
        <v>1.4423611111111112</v>
      </c>
    </row>
    <row r="6" spans="1:8" ht="15">
      <c r="A6" s="1">
        <v>185</v>
      </c>
      <c r="B6" s="1">
        <v>323</v>
      </c>
      <c r="C6" s="1" t="s">
        <v>551</v>
      </c>
      <c r="D6" s="1" t="s">
        <v>199</v>
      </c>
      <c r="E6" s="1">
        <v>0</v>
      </c>
      <c r="F6" s="1">
        <v>0</v>
      </c>
      <c r="G6" s="1" t="s">
        <v>561</v>
      </c>
      <c r="H6" s="16">
        <v>1.4805555555555554</v>
      </c>
    </row>
    <row r="7" spans="1:8" ht="15">
      <c r="A7" s="1">
        <v>194</v>
      </c>
      <c r="B7" s="1">
        <v>309</v>
      </c>
      <c r="C7" s="1" t="s">
        <v>493</v>
      </c>
      <c r="D7" s="1" t="s">
        <v>199</v>
      </c>
      <c r="E7" s="1" t="s">
        <v>494</v>
      </c>
      <c r="F7" s="1" t="s">
        <v>83</v>
      </c>
      <c r="G7" s="1" t="s">
        <v>561</v>
      </c>
      <c r="H7" s="16">
        <v>1.4979166666666668</v>
      </c>
    </row>
    <row r="8" spans="1:8" ht="15">
      <c r="A8" s="1">
        <v>196</v>
      </c>
      <c r="B8" s="1">
        <v>185</v>
      </c>
      <c r="C8" s="1" t="s">
        <v>332</v>
      </c>
      <c r="D8" s="1" t="s">
        <v>199</v>
      </c>
      <c r="E8" s="1" t="s">
        <v>14</v>
      </c>
      <c r="F8" s="1" t="s">
        <v>35</v>
      </c>
      <c r="G8" s="1" t="s">
        <v>561</v>
      </c>
      <c r="H8" s="16">
        <v>1.5006944444444443</v>
      </c>
    </row>
    <row r="9" spans="1:8" ht="15">
      <c r="A9" s="1">
        <v>271</v>
      </c>
      <c r="B9" s="1">
        <v>137</v>
      </c>
      <c r="C9" s="1" t="s">
        <v>272</v>
      </c>
      <c r="D9" s="1" t="s">
        <v>199</v>
      </c>
      <c r="E9" s="1" t="s">
        <v>269</v>
      </c>
      <c r="F9" s="1" t="s">
        <v>47</v>
      </c>
      <c r="G9" s="1" t="s">
        <v>561</v>
      </c>
      <c r="H9" s="16">
        <v>1.8486111111111112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H17"/>
    </sheetView>
  </sheetViews>
  <sheetFormatPr defaultColWidth="9.140625" defaultRowHeight="15"/>
  <cols>
    <col min="3" max="3" width="22.421875" style="0" bestFit="1" customWidth="1"/>
    <col min="5" max="5" width="26.7109375" style="0" bestFit="1" customWidth="1"/>
    <col min="6" max="6" width="19.8515625" style="0" bestFit="1" customWidth="1"/>
  </cols>
  <sheetData>
    <row r="1" spans="1:8" ht="25.5">
      <c r="A1" s="20" t="s">
        <v>504</v>
      </c>
      <c r="B1" s="19" t="s">
        <v>500</v>
      </c>
      <c r="C1" s="19" t="s">
        <v>107</v>
      </c>
      <c r="D1" s="19" t="s">
        <v>0</v>
      </c>
      <c r="E1" s="19" t="s">
        <v>1</v>
      </c>
      <c r="F1" s="19" t="s">
        <v>2</v>
      </c>
      <c r="G1" s="19" t="s">
        <v>108</v>
      </c>
      <c r="H1" s="19" t="s">
        <v>505</v>
      </c>
    </row>
    <row r="2" spans="1:8" ht="15">
      <c r="A2" s="1">
        <v>9</v>
      </c>
      <c r="B2" s="1">
        <v>299</v>
      </c>
      <c r="C2" s="23" t="s">
        <v>485</v>
      </c>
      <c r="D2" s="1" t="s">
        <v>123</v>
      </c>
      <c r="E2" s="1" t="s">
        <v>486</v>
      </c>
      <c r="F2" s="1" t="s">
        <v>487</v>
      </c>
      <c r="G2" s="1" t="s">
        <v>561</v>
      </c>
      <c r="H2" s="16">
        <v>1.0687499999999999</v>
      </c>
    </row>
    <row r="3" spans="1:8" ht="15">
      <c r="A3" s="1">
        <v>82</v>
      </c>
      <c r="B3" s="1">
        <v>250</v>
      </c>
      <c r="C3" s="23" t="s">
        <v>419</v>
      </c>
      <c r="D3" s="1" t="s">
        <v>123</v>
      </c>
      <c r="E3" s="1" t="s">
        <v>14</v>
      </c>
      <c r="F3" s="1" t="s">
        <v>78</v>
      </c>
      <c r="G3" s="1" t="s">
        <v>561</v>
      </c>
      <c r="H3" s="16">
        <v>1.2868055555555555</v>
      </c>
    </row>
    <row r="4" spans="1:8" ht="15">
      <c r="A4" s="1">
        <v>86</v>
      </c>
      <c r="B4" s="1">
        <v>20</v>
      </c>
      <c r="C4" s="1" t="s">
        <v>541</v>
      </c>
      <c r="D4" s="1" t="s">
        <v>123</v>
      </c>
      <c r="E4" s="1" t="s">
        <v>16</v>
      </c>
      <c r="F4" s="1" t="s">
        <v>4</v>
      </c>
      <c r="G4" s="1" t="s">
        <v>561</v>
      </c>
      <c r="H4" s="16">
        <v>1.2895833333333333</v>
      </c>
    </row>
    <row r="5" spans="1:8" ht="15">
      <c r="A5" s="1">
        <v>144</v>
      </c>
      <c r="B5" s="1">
        <v>28</v>
      </c>
      <c r="C5" s="1" t="s">
        <v>560</v>
      </c>
      <c r="D5" s="1" t="s">
        <v>123</v>
      </c>
      <c r="E5" s="1"/>
      <c r="F5" s="1"/>
      <c r="G5" s="1" t="s">
        <v>561</v>
      </c>
      <c r="H5" s="16">
        <v>1.3854166666666667</v>
      </c>
    </row>
    <row r="6" spans="1:8" ht="15">
      <c r="A6" s="1">
        <v>155</v>
      </c>
      <c r="B6" s="1">
        <v>298</v>
      </c>
      <c r="C6" s="1" t="s">
        <v>484</v>
      </c>
      <c r="D6" s="1" t="s">
        <v>123</v>
      </c>
      <c r="E6" s="1" t="s">
        <v>97</v>
      </c>
      <c r="F6" s="1" t="s">
        <v>98</v>
      </c>
      <c r="G6" s="1" t="s">
        <v>561</v>
      </c>
      <c r="H6" s="16">
        <v>1.4000000000000001</v>
      </c>
    </row>
    <row r="7" spans="1:8" ht="15">
      <c r="A7" s="1">
        <v>163</v>
      </c>
      <c r="B7" s="1">
        <v>325</v>
      </c>
      <c r="C7" s="1" t="s">
        <v>554</v>
      </c>
      <c r="D7" s="1" t="s">
        <v>123</v>
      </c>
      <c r="E7" s="1">
        <v>0</v>
      </c>
      <c r="F7" s="1">
        <v>0</v>
      </c>
      <c r="G7" s="1" t="s">
        <v>561</v>
      </c>
      <c r="H7" s="16">
        <v>1.4180555555555554</v>
      </c>
    </row>
    <row r="8" spans="1:8" ht="15">
      <c r="A8" s="1">
        <v>221</v>
      </c>
      <c r="B8" s="1">
        <v>15</v>
      </c>
      <c r="C8" s="1" t="s">
        <v>536</v>
      </c>
      <c r="D8" s="1" t="s">
        <v>123</v>
      </c>
      <c r="E8" s="1" t="s">
        <v>13</v>
      </c>
      <c r="F8" s="1" t="s">
        <v>4</v>
      </c>
      <c r="G8" s="1" t="s">
        <v>561</v>
      </c>
      <c r="H8" s="16">
        <v>1.5666666666666667</v>
      </c>
    </row>
    <row r="9" spans="1:8" ht="15">
      <c r="A9" s="1">
        <v>223</v>
      </c>
      <c r="B9" s="1">
        <v>285</v>
      </c>
      <c r="C9" s="1" t="s">
        <v>465</v>
      </c>
      <c r="D9" s="1" t="s">
        <v>123</v>
      </c>
      <c r="E9" s="1" t="s">
        <v>14</v>
      </c>
      <c r="F9" s="1" t="s">
        <v>35</v>
      </c>
      <c r="G9" s="1" t="s">
        <v>561</v>
      </c>
      <c r="H9" s="16">
        <v>1.5715277777777779</v>
      </c>
    </row>
    <row r="10" spans="1:8" ht="15">
      <c r="A10" s="1">
        <v>233</v>
      </c>
      <c r="B10" s="1">
        <v>241</v>
      </c>
      <c r="C10" s="1" t="s">
        <v>407</v>
      </c>
      <c r="D10" s="1" t="s">
        <v>123</v>
      </c>
      <c r="E10" s="1" t="s">
        <v>18</v>
      </c>
      <c r="F10" s="1" t="s">
        <v>4</v>
      </c>
      <c r="G10" s="1" t="s">
        <v>561</v>
      </c>
      <c r="H10" s="16">
        <v>1.6083333333333334</v>
      </c>
    </row>
    <row r="11" spans="1:8" ht="15">
      <c r="A11" s="1">
        <v>238</v>
      </c>
      <c r="B11" s="1">
        <v>237</v>
      </c>
      <c r="C11" s="1" t="s">
        <v>402</v>
      </c>
      <c r="D11" s="1" t="s">
        <v>123</v>
      </c>
      <c r="E11" s="1" t="s">
        <v>73</v>
      </c>
      <c r="F11" s="1" t="s">
        <v>74</v>
      </c>
      <c r="G11" s="1" t="s">
        <v>561</v>
      </c>
      <c r="H11" s="16">
        <v>1.6298611111111112</v>
      </c>
    </row>
    <row r="12" spans="1:8" ht="15">
      <c r="A12" s="1">
        <v>241</v>
      </c>
      <c r="B12" s="1">
        <v>308</v>
      </c>
      <c r="C12" s="1" t="s">
        <v>492</v>
      </c>
      <c r="D12" s="1" t="s">
        <v>123</v>
      </c>
      <c r="E12" s="1">
        <v>0</v>
      </c>
      <c r="F12" s="1" t="s">
        <v>103</v>
      </c>
      <c r="G12" s="1" t="s">
        <v>561</v>
      </c>
      <c r="H12" s="16">
        <v>1.642361111111111</v>
      </c>
    </row>
    <row r="13" spans="1:8" ht="15">
      <c r="A13" s="1">
        <v>242</v>
      </c>
      <c r="B13" s="1">
        <v>33</v>
      </c>
      <c r="C13" s="1" t="s">
        <v>144</v>
      </c>
      <c r="D13" s="1" t="s">
        <v>123</v>
      </c>
      <c r="E13" s="1" t="s">
        <v>18</v>
      </c>
      <c r="F13" s="1" t="s">
        <v>4</v>
      </c>
      <c r="G13" s="1" t="s">
        <v>561</v>
      </c>
      <c r="H13" s="16">
        <v>1.6583333333333332</v>
      </c>
    </row>
    <row r="14" spans="1:8" ht="15">
      <c r="A14" s="1">
        <v>246</v>
      </c>
      <c r="B14" s="1">
        <v>131</v>
      </c>
      <c r="C14" s="1" t="s">
        <v>266</v>
      </c>
      <c r="D14" s="1" t="s">
        <v>123</v>
      </c>
      <c r="E14" s="1" t="s">
        <v>10</v>
      </c>
      <c r="F14" s="1" t="s">
        <v>4</v>
      </c>
      <c r="G14" s="1" t="s">
        <v>561</v>
      </c>
      <c r="H14" s="16">
        <v>1.675</v>
      </c>
    </row>
    <row r="15" spans="1:8" ht="15">
      <c r="A15" s="1">
        <v>255</v>
      </c>
      <c r="B15" s="1">
        <v>55</v>
      </c>
      <c r="C15" s="1" t="s">
        <v>172</v>
      </c>
      <c r="D15" s="1" t="s">
        <v>123</v>
      </c>
      <c r="E15" s="1" t="s">
        <v>124</v>
      </c>
      <c r="F15" s="1" t="s">
        <v>4</v>
      </c>
      <c r="G15" s="1" t="s">
        <v>561</v>
      </c>
      <c r="H15" s="16">
        <v>1.729861111111111</v>
      </c>
    </row>
    <row r="16" spans="1:8" ht="15">
      <c r="A16" s="1">
        <v>272</v>
      </c>
      <c r="B16" s="1">
        <v>88</v>
      </c>
      <c r="C16" s="1" t="s">
        <v>212</v>
      </c>
      <c r="D16" s="1" t="s">
        <v>123</v>
      </c>
      <c r="E16" s="1" t="s">
        <v>14</v>
      </c>
      <c r="F16" s="1" t="s">
        <v>35</v>
      </c>
      <c r="G16" s="1" t="s">
        <v>561</v>
      </c>
      <c r="H16" s="16">
        <v>1.8583333333333334</v>
      </c>
    </row>
    <row r="17" spans="1:8" ht="15">
      <c r="A17" s="1">
        <v>290</v>
      </c>
      <c r="B17" s="1">
        <v>64</v>
      </c>
      <c r="C17" s="1" t="s">
        <v>183</v>
      </c>
      <c r="D17" s="1" t="s">
        <v>123</v>
      </c>
      <c r="E17" s="1" t="s">
        <v>110</v>
      </c>
      <c r="F17" s="1" t="s">
        <v>4</v>
      </c>
      <c r="G17" s="1" t="s">
        <v>561</v>
      </c>
      <c r="H17" s="16">
        <v>2.091666666666667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" sqref="A1:H15"/>
    </sheetView>
  </sheetViews>
  <sheetFormatPr defaultColWidth="9.140625" defaultRowHeight="15"/>
  <cols>
    <col min="2" max="2" width="7.00390625" style="0" bestFit="1" customWidth="1"/>
    <col min="3" max="3" width="28.00390625" style="0" bestFit="1" customWidth="1"/>
    <col min="5" max="5" width="26.7109375" style="0" bestFit="1" customWidth="1"/>
    <col min="6" max="6" width="11.7109375" style="0" bestFit="1" customWidth="1"/>
  </cols>
  <sheetData>
    <row r="1" spans="1:8" ht="25.5">
      <c r="A1" s="20" t="s">
        <v>504</v>
      </c>
      <c r="B1" s="19" t="s">
        <v>500</v>
      </c>
      <c r="C1" s="19" t="s">
        <v>107</v>
      </c>
      <c r="D1" s="19" t="s">
        <v>0</v>
      </c>
      <c r="E1" s="19" t="s">
        <v>1</v>
      </c>
      <c r="F1" s="19" t="s">
        <v>2</v>
      </c>
      <c r="G1" s="19" t="s">
        <v>108</v>
      </c>
      <c r="H1" s="19" t="s">
        <v>505</v>
      </c>
    </row>
    <row r="2" spans="1:8" ht="15">
      <c r="A2" s="1">
        <v>21</v>
      </c>
      <c r="B2" s="1">
        <v>173</v>
      </c>
      <c r="C2" s="23" t="s">
        <v>316</v>
      </c>
      <c r="D2" s="1" t="s">
        <v>154</v>
      </c>
      <c r="E2" s="1" t="s">
        <v>317</v>
      </c>
      <c r="F2" s="1" t="s">
        <v>4</v>
      </c>
      <c r="G2" s="1" t="s">
        <v>561</v>
      </c>
      <c r="H2" s="16">
        <v>1.1041666666666667</v>
      </c>
    </row>
    <row r="3" spans="1:8" ht="15">
      <c r="A3" s="1">
        <v>24</v>
      </c>
      <c r="B3" s="1">
        <v>210</v>
      </c>
      <c r="C3" s="23" t="s">
        <v>365</v>
      </c>
      <c r="D3" s="1" t="s">
        <v>154</v>
      </c>
      <c r="E3" s="1" t="s">
        <v>366</v>
      </c>
      <c r="F3" s="1" t="s">
        <v>56</v>
      </c>
      <c r="G3" s="1" t="s">
        <v>561</v>
      </c>
      <c r="H3" s="16">
        <v>1.1069444444444445</v>
      </c>
    </row>
    <row r="4" spans="1:8" ht="15">
      <c r="A4" s="1">
        <v>95</v>
      </c>
      <c r="B4" s="1">
        <v>161</v>
      </c>
      <c r="C4" s="1" t="s">
        <v>300</v>
      </c>
      <c r="D4" s="1" t="s">
        <v>154</v>
      </c>
      <c r="E4" s="1" t="s">
        <v>301</v>
      </c>
      <c r="F4" s="1" t="s">
        <v>55</v>
      </c>
      <c r="G4" s="1" t="s">
        <v>561</v>
      </c>
      <c r="H4" s="16">
        <v>1.3097222222222222</v>
      </c>
    </row>
    <row r="5" spans="1:8" ht="15">
      <c r="A5" s="1">
        <v>103</v>
      </c>
      <c r="B5" s="1">
        <v>316</v>
      </c>
      <c r="C5" s="1" t="s">
        <v>497</v>
      </c>
      <c r="D5" s="1" t="s">
        <v>154</v>
      </c>
      <c r="E5" s="1" t="s">
        <v>498</v>
      </c>
      <c r="F5" s="1" t="s">
        <v>105</v>
      </c>
      <c r="G5" s="1" t="s">
        <v>561</v>
      </c>
      <c r="H5" s="16">
        <v>1.320138888888889</v>
      </c>
    </row>
    <row r="6" spans="1:8" ht="15">
      <c r="A6" s="1">
        <v>116</v>
      </c>
      <c r="B6" s="1">
        <v>84</v>
      </c>
      <c r="C6" s="1" t="s">
        <v>208</v>
      </c>
      <c r="D6" s="1" t="s">
        <v>154</v>
      </c>
      <c r="E6" s="1" t="s">
        <v>14</v>
      </c>
      <c r="F6" s="1" t="s">
        <v>4</v>
      </c>
      <c r="G6" s="1" t="s">
        <v>561</v>
      </c>
      <c r="H6" s="16">
        <v>1.33125</v>
      </c>
    </row>
    <row r="7" spans="1:8" ht="15">
      <c r="A7" s="1">
        <v>121</v>
      </c>
      <c r="B7" s="1">
        <v>86</v>
      </c>
      <c r="C7" s="1" t="s">
        <v>210</v>
      </c>
      <c r="D7" s="1" t="s">
        <v>154</v>
      </c>
      <c r="E7" s="1" t="s">
        <v>33</v>
      </c>
      <c r="F7" s="1" t="s">
        <v>25</v>
      </c>
      <c r="G7" s="1" t="s">
        <v>561</v>
      </c>
      <c r="H7" s="16">
        <v>1.3402777777777777</v>
      </c>
    </row>
    <row r="8" spans="1:8" ht="15">
      <c r="A8" s="1">
        <v>190</v>
      </c>
      <c r="B8" s="1">
        <v>264</v>
      </c>
      <c r="C8" s="1" t="s">
        <v>438</v>
      </c>
      <c r="D8" s="1" t="s">
        <v>154</v>
      </c>
      <c r="E8" s="1" t="s">
        <v>89</v>
      </c>
      <c r="F8" s="1" t="s">
        <v>4</v>
      </c>
      <c r="G8" s="1" t="s">
        <v>561</v>
      </c>
      <c r="H8" s="16">
        <v>1.4916666666666665</v>
      </c>
    </row>
    <row r="9" spans="1:8" ht="15">
      <c r="A9" s="1">
        <v>192</v>
      </c>
      <c r="B9" s="1">
        <v>246</v>
      </c>
      <c r="C9" s="1" t="s">
        <v>413</v>
      </c>
      <c r="D9" s="1" t="s">
        <v>154</v>
      </c>
      <c r="E9" s="1" t="s">
        <v>14</v>
      </c>
      <c r="F9" s="1" t="s">
        <v>76</v>
      </c>
      <c r="G9" s="1" t="s">
        <v>561</v>
      </c>
      <c r="H9" s="16">
        <v>1.4916666666666665</v>
      </c>
    </row>
    <row r="10" spans="1:8" ht="15">
      <c r="A10" s="1">
        <v>193</v>
      </c>
      <c r="B10" s="1">
        <v>269</v>
      </c>
      <c r="C10" s="1" t="s">
        <v>443</v>
      </c>
      <c r="D10" s="1" t="s">
        <v>154</v>
      </c>
      <c r="E10" s="1" t="s">
        <v>8</v>
      </c>
      <c r="F10" s="1" t="s">
        <v>4</v>
      </c>
      <c r="G10" s="1" t="s">
        <v>561</v>
      </c>
      <c r="H10" s="16">
        <v>1.4944444444444445</v>
      </c>
    </row>
    <row r="11" spans="1:8" ht="15">
      <c r="A11" s="1">
        <v>235</v>
      </c>
      <c r="B11" s="1">
        <v>41</v>
      </c>
      <c r="C11" s="1" t="s">
        <v>153</v>
      </c>
      <c r="D11" s="1" t="s">
        <v>154</v>
      </c>
      <c r="E11" s="1" t="s">
        <v>124</v>
      </c>
      <c r="F11" s="1" t="s">
        <v>4</v>
      </c>
      <c r="G11" s="1" t="s">
        <v>561</v>
      </c>
      <c r="H11" s="16">
        <v>1.6243055555555557</v>
      </c>
    </row>
    <row r="12" spans="1:8" ht="15">
      <c r="A12" s="1">
        <v>263</v>
      </c>
      <c r="B12" s="1">
        <v>44</v>
      </c>
      <c r="C12" s="1" t="s">
        <v>158</v>
      </c>
      <c r="D12" s="1" t="s">
        <v>154</v>
      </c>
      <c r="E12" s="1" t="s">
        <v>18</v>
      </c>
      <c r="F12" s="1" t="s">
        <v>24</v>
      </c>
      <c r="G12" s="1" t="s">
        <v>561</v>
      </c>
      <c r="H12" s="16">
        <v>1.7597222222222222</v>
      </c>
    </row>
    <row r="13" spans="1:8" ht="15">
      <c r="A13" s="1">
        <v>265</v>
      </c>
      <c r="B13" s="1">
        <v>43</v>
      </c>
      <c r="C13" s="1" t="s">
        <v>156</v>
      </c>
      <c r="D13" s="1" t="s">
        <v>154</v>
      </c>
      <c r="E13" s="1" t="s">
        <v>157</v>
      </c>
      <c r="F13" s="1" t="s">
        <v>24</v>
      </c>
      <c r="G13" s="1" t="s">
        <v>561</v>
      </c>
      <c r="H13" s="16">
        <v>1.778472222222222</v>
      </c>
    </row>
    <row r="14" spans="1:8" ht="15">
      <c r="A14" s="1">
        <v>279</v>
      </c>
      <c r="B14" s="1">
        <v>90</v>
      </c>
      <c r="C14" s="1" t="s">
        <v>215</v>
      </c>
      <c r="D14" s="1" t="s">
        <v>154</v>
      </c>
      <c r="E14" s="1" t="s">
        <v>110</v>
      </c>
      <c r="F14" s="1" t="s">
        <v>4</v>
      </c>
      <c r="G14" s="1" t="s">
        <v>561</v>
      </c>
      <c r="H14" s="16">
        <v>1.8895833333333334</v>
      </c>
    </row>
    <row r="15" spans="1:8" ht="15">
      <c r="A15" s="1">
        <v>291</v>
      </c>
      <c r="B15" s="1">
        <v>98</v>
      </c>
      <c r="C15" s="1" t="s">
        <v>225</v>
      </c>
      <c r="D15" s="1" t="s">
        <v>154</v>
      </c>
      <c r="E15" s="1" t="s">
        <v>226</v>
      </c>
      <c r="F15" s="1" t="s">
        <v>24</v>
      </c>
      <c r="G15" s="1" t="s">
        <v>561</v>
      </c>
      <c r="H15" s="16">
        <v>2.170138888888889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5">
      <selection activeCell="A1" sqref="A1:H22"/>
    </sheetView>
  </sheetViews>
  <sheetFormatPr defaultColWidth="9.140625" defaultRowHeight="15"/>
  <cols>
    <col min="2" max="2" width="7.00390625" style="0" bestFit="1" customWidth="1"/>
    <col min="3" max="3" width="30.00390625" style="0" bestFit="1" customWidth="1"/>
    <col min="5" max="5" width="45.140625" style="0" bestFit="1" customWidth="1"/>
    <col min="6" max="6" width="13.57421875" style="0" bestFit="1" customWidth="1"/>
  </cols>
  <sheetData>
    <row r="1" spans="1:8" ht="25.5">
      <c r="A1" s="20" t="s">
        <v>504</v>
      </c>
      <c r="B1" s="19" t="s">
        <v>500</v>
      </c>
      <c r="C1" s="19" t="s">
        <v>107</v>
      </c>
      <c r="D1" s="19" t="s">
        <v>0</v>
      </c>
      <c r="E1" s="19" t="s">
        <v>1</v>
      </c>
      <c r="F1" s="19" t="s">
        <v>2</v>
      </c>
      <c r="G1" s="19" t="s">
        <v>108</v>
      </c>
      <c r="H1" s="19" t="s">
        <v>505</v>
      </c>
    </row>
    <row r="2" spans="1:8" ht="15">
      <c r="A2" s="1">
        <v>74</v>
      </c>
      <c r="B2" s="1">
        <v>247</v>
      </c>
      <c r="C2" s="23" t="s">
        <v>414</v>
      </c>
      <c r="D2" s="1" t="s">
        <v>146</v>
      </c>
      <c r="E2" s="1" t="s">
        <v>415</v>
      </c>
      <c r="F2" s="1" t="s">
        <v>36</v>
      </c>
      <c r="G2" s="1" t="s">
        <v>561</v>
      </c>
      <c r="H2" s="16">
        <v>1.273611111111111</v>
      </c>
    </row>
    <row r="3" spans="1:8" ht="15">
      <c r="A3" s="1">
        <v>119</v>
      </c>
      <c r="B3" s="1">
        <v>145</v>
      </c>
      <c r="C3" s="1" t="s">
        <v>281</v>
      </c>
      <c r="D3" s="1" t="s">
        <v>146</v>
      </c>
      <c r="E3" s="1" t="s">
        <v>10</v>
      </c>
      <c r="F3" s="1" t="s">
        <v>282</v>
      </c>
      <c r="G3" s="1" t="s">
        <v>561</v>
      </c>
      <c r="H3" s="16">
        <v>1.3361111111111112</v>
      </c>
    </row>
    <row r="4" spans="1:8" ht="15">
      <c r="A4" s="1">
        <v>139</v>
      </c>
      <c r="B4" s="1">
        <v>144</v>
      </c>
      <c r="C4" s="1" t="s">
        <v>280</v>
      </c>
      <c r="D4" s="1" t="s">
        <v>146</v>
      </c>
      <c r="E4" s="1" t="s">
        <v>14</v>
      </c>
      <c r="F4" s="1" t="s">
        <v>21</v>
      </c>
      <c r="G4" s="1" t="s">
        <v>561</v>
      </c>
      <c r="H4" s="16">
        <v>1.3743055555555557</v>
      </c>
    </row>
    <row r="5" spans="1:8" ht="15">
      <c r="A5" s="1">
        <v>171</v>
      </c>
      <c r="B5" s="1">
        <v>79</v>
      </c>
      <c r="C5" s="1" t="s">
        <v>203</v>
      </c>
      <c r="D5" s="1" t="s">
        <v>146</v>
      </c>
      <c r="E5" s="1" t="s">
        <v>110</v>
      </c>
      <c r="F5" s="1" t="s">
        <v>4</v>
      </c>
      <c r="G5" s="1" t="s">
        <v>561</v>
      </c>
      <c r="H5" s="16">
        <v>1.4375</v>
      </c>
    </row>
    <row r="6" spans="1:8" ht="15">
      <c r="A6" s="1">
        <v>208</v>
      </c>
      <c r="B6" s="1">
        <v>130</v>
      </c>
      <c r="C6" s="1" t="s">
        <v>265</v>
      </c>
      <c r="D6" s="1" t="s">
        <v>146</v>
      </c>
      <c r="E6" s="1" t="s">
        <v>167</v>
      </c>
      <c r="F6" s="1" t="s">
        <v>28</v>
      </c>
      <c r="G6" s="1" t="s">
        <v>561</v>
      </c>
      <c r="H6" s="16">
        <v>1.5381944444444444</v>
      </c>
    </row>
    <row r="7" spans="1:8" ht="15">
      <c r="A7" s="1">
        <v>213</v>
      </c>
      <c r="B7" s="1">
        <v>36</v>
      </c>
      <c r="C7" s="1" t="s">
        <v>148</v>
      </c>
      <c r="D7" s="1" t="s">
        <v>146</v>
      </c>
      <c r="E7" s="1" t="s">
        <v>115</v>
      </c>
      <c r="F7" s="1" t="s">
        <v>4</v>
      </c>
      <c r="G7" s="1" t="s">
        <v>561</v>
      </c>
      <c r="H7" s="16">
        <v>1.545138888888889</v>
      </c>
    </row>
    <row r="8" spans="1:8" ht="15">
      <c r="A8" s="1">
        <v>227</v>
      </c>
      <c r="B8" s="1">
        <v>322</v>
      </c>
      <c r="C8" s="1" t="s">
        <v>550</v>
      </c>
      <c r="D8" s="1" t="s">
        <v>146</v>
      </c>
      <c r="E8" s="1">
        <v>0</v>
      </c>
      <c r="F8" s="1">
        <v>0</v>
      </c>
      <c r="G8" s="1" t="s">
        <v>561</v>
      </c>
      <c r="H8" s="16">
        <v>1.5916666666666668</v>
      </c>
    </row>
    <row r="9" spans="1:8" ht="15">
      <c r="A9" s="1">
        <v>229</v>
      </c>
      <c r="B9" s="1">
        <v>61</v>
      </c>
      <c r="C9" s="1" t="s">
        <v>179</v>
      </c>
      <c r="D9" s="1" t="s">
        <v>146</v>
      </c>
      <c r="E9" s="1" t="s">
        <v>115</v>
      </c>
      <c r="F9" s="1" t="s">
        <v>4</v>
      </c>
      <c r="G9" s="1" t="s">
        <v>561</v>
      </c>
      <c r="H9" s="16">
        <v>1.59375</v>
      </c>
    </row>
    <row r="10" spans="1:8" ht="15">
      <c r="A10" s="1">
        <v>236</v>
      </c>
      <c r="B10" s="1">
        <v>34</v>
      </c>
      <c r="C10" s="1" t="s">
        <v>145</v>
      </c>
      <c r="D10" s="1" t="s">
        <v>146</v>
      </c>
      <c r="E10" s="1" t="s">
        <v>124</v>
      </c>
      <c r="F10" s="1" t="s">
        <v>4</v>
      </c>
      <c r="G10" s="1" t="s">
        <v>561</v>
      </c>
      <c r="H10" s="16">
        <v>1.6291666666666667</v>
      </c>
    </row>
    <row r="11" spans="1:8" ht="15">
      <c r="A11" s="1">
        <v>248</v>
      </c>
      <c r="B11" s="1">
        <v>46</v>
      </c>
      <c r="C11" s="1" t="s">
        <v>160</v>
      </c>
      <c r="D11" s="1" t="s">
        <v>146</v>
      </c>
      <c r="E11" s="1" t="s">
        <v>161</v>
      </c>
      <c r="F11" s="1" t="s">
        <v>4</v>
      </c>
      <c r="G11" s="1" t="s">
        <v>561</v>
      </c>
      <c r="H11" s="16">
        <v>1.6784722222222221</v>
      </c>
    </row>
    <row r="12" spans="1:8" ht="15">
      <c r="A12" s="1">
        <v>253</v>
      </c>
      <c r="B12" s="1">
        <v>51</v>
      </c>
      <c r="C12" s="1" t="s">
        <v>168</v>
      </c>
      <c r="D12" s="1" t="s">
        <v>146</v>
      </c>
      <c r="E12" s="1" t="s">
        <v>27</v>
      </c>
      <c r="F12" s="1" t="s">
        <v>4</v>
      </c>
      <c r="G12" s="1" t="s">
        <v>561</v>
      </c>
      <c r="H12" s="16">
        <v>1.7055555555555555</v>
      </c>
    </row>
    <row r="13" spans="1:8" ht="15">
      <c r="A13" s="1">
        <v>257</v>
      </c>
      <c r="B13" s="1">
        <v>42</v>
      </c>
      <c r="C13" s="1" t="s">
        <v>155</v>
      </c>
      <c r="D13" s="1" t="s">
        <v>146</v>
      </c>
      <c r="E13" s="1" t="s">
        <v>16</v>
      </c>
      <c r="F13" s="1" t="s">
        <v>4</v>
      </c>
      <c r="G13" s="1" t="s">
        <v>561</v>
      </c>
      <c r="H13" s="16">
        <v>1.7423611111111112</v>
      </c>
    </row>
    <row r="14" spans="1:8" ht="15">
      <c r="A14" s="1">
        <v>258</v>
      </c>
      <c r="B14" s="1">
        <v>42</v>
      </c>
      <c r="C14" s="1" t="s">
        <v>155</v>
      </c>
      <c r="D14" s="1" t="s">
        <v>146</v>
      </c>
      <c r="E14" s="1" t="s">
        <v>16</v>
      </c>
      <c r="F14" s="1" t="s">
        <v>4</v>
      </c>
      <c r="G14" s="1" t="s">
        <v>561</v>
      </c>
      <c r="H14" s="16">
        <v>1.7444444444444445</v>
      </c>
    </row>
    <row r="15" spans="1:8" ht="15">
      <c r="A15" s="1">
        <v>261</v>
      </c>
      <c r="B15" s="1">
        <v>126</v>
      </c>
      <c r="C15" s="1" t="s">
        <v>260</v>
      </c>
      <c r="D15" s="1" t="s">
        <v>146</v>
      </c>
      <c r="E15" s="1" t="s">
        <v>8</v>
      </c>
      <c r="F15" s="1" t="s">
        <v>44</v>
      </c>
      <c r="G15" s="1" t="s">
        <v>561</v>
      </c>
      <c r="H15" s="16">
        <v>1.7520833333333332</v>
      </c>
    </row>
    <row r="16" spans="1:8" ht="15">
      <c r="A16" s="1">
        <v>262</v>
      </c>
      <c r="B16" s="1">
        <v>287</v>
      </c>
      <c r="C16" s="1" t="s">
        <v>468</v>
      </c>
      <c r="D16" s="1" t="s">
        <v>146</v>
      </c>
      <c r="E16" s="1" t="s">
        <v>14</v>
      </c>
      <c r="F16" s="1" t="s">
        <v>28</v>
      </c>
      <c r="G16" s="1" t="s">
        <v>561</v>
      </c>
      <c r="H16" s="16">
        <v>1.7541666666666667</v>
      </c>
    </row>
    <row r="17" spans="1:8" ht="15">
      <c r="A17" s="1">
        <v>268</v>
      </c>
      <c r="B17" s="1">
        <v>110</v>
      </c>
      <c r="C17" s="1" t="s">
        <v>242</v>
      </c>
      <c r="D17" s="1" t="s">
        <v>146</v>
      </c>
      <c r="E17" s="1" t="s">
        <v>14</v>
      </c>
      <c r="F17" s="1" t="s">
        <v>4</v>
      </c>
      <c r="G17" s="1" t="s">
        <v>561</v>
      </c>
      <c r="H17" s="16">
        <v>1.8083333333333333</v>
      </c>
    </row>
    <row r="18" spans="1:8" ht="15">
      <c r="A18" s="1">
        <v>273</v>
      </c>
      <c r="B18" s="1">
        <v>151</v>
      </c>
      <c r="C18" s="1" t="s">
        <v>289</v>
      </c>
      <c r="D18" s="1" t="s">
        <v>146</v>
      </c>
      <c r="E18" s="1" t="s">
        <v>110</v>
      </c>
      <c r="F18" s="1" t="s">
        <v>4</v>
      </c>
      <c r="G18" s="1" t="s">
        <v>561</v>
      </c>
      <c r="H18" s="16">
        <v>1.8590277777777777</v>
      </c>
    </row>
    <row r="19" spans="1:8" ht="15">
      <c r="A19" s="1">
        <v>277</v>
      </c>
      <c r="B19" s="1">
        <v>76</v>
      </c>
      <c r="C19" s="1" t="s">
        <v>197</v>
      </c>
      <c r="D19" s="1" t="s">
        <v>146</v>
      </c>
      <c r="E19" s="1" t="s">
        <v>110</v>
      </c>
      <c r="F19" s="1" t="s">
        <v>4</v>
      </c>
      <c r="G19" s="1" t="s">
        <v>561</v>
      </c>
      <c r="H19" s="16">
        <v>1.8743055555555557</v>
      </c>
    </row>
    <row r="20" spans="1:8" ht="15">
      <c r="A20" s="1">
        <v>278</v>
      </c>
      <c r="B20" s="1">
        <v>187</v>
      </c>
      <c r="C20" s="1" t="s">
        <v>334</v>
      </c>
      <c r="D20" s="1" t="s">
        <v>146</v>
      </c>
      <c r="E20" s="1" t="s">
        <v>335</v>
      </c>
      <c r="F20" s="1" t="s">
        <v>60</v>
      </c>
      <c r="G20" s="1" t="s">
        <v>561</v>
      </c>
      <c r="H20" s="16">
        <v>1.8868055555555554</v>
      </c>
    </row>
    <row r="21" spans="1:8" ht="15">
      <c r="A21" s="1">
        <v>286</v>
      </c>
      <c r="B21" s="1">
        <v>296</v>
      </c>
      <c r="C21" s="1" t="s">
        <v>482</v>
      </c>
      <c r="D21" s="1" t="s">
        <v>146</v>
      </c>
      <c r="E21" s="1" t="s">
        <v>380</v>
      </c>
      <c r="F21" s="1" t="s">
        <v>64</v>
      </c>
      <c r="G21" s="1" t="s">
        <v>561</v>
      </c>
      <c r="H21" s="16">
        <v>1.986111111111111</v>
      </c>
    </row>
    <row r="22" spans="1:8" ht="15">
      <c r="A22" s="1">
        <v>289</v>
      </c>
      <c r="B22" s="1">
        <v>75</v>
      </c>
      <c r="C22" s="1" t="s">
        <v>196</v>
      </c>
      <c r="D22" s="1" t="s">
        <v>146</v>
      </c>
      <c r="E22" s="1" t="s">
        <v>110</v>
      </c>
      <c r="F22" s="1" t="s">
        <v>4</v>
      </c>
      <c r="G22" s="1" t="s">
        <v>561</v>
      </c>
      <c r="H22" s="16">
        <v>2.091666666666667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5"/>
  <sheetViews>
    <sheetView zoomScalePageLayoutView="0" workbookViewId="0" topLeftCell="A224">
      <selection activeCell="A240" sqref="A240"/>
    </sheetView>
  </sheetViews>
  <sheetFormatPr defaultColWidth="9.140625" defaultRowHeight="15"/>
  <cols>
    <col min="1" max="1" width="13.57421875" style="0" bestFit="1" customWidth="1"/>
    <col min="2" max="2" width="4.57421875" style="0" bestFit="1" customWidth="1"/>
    <col min="3" max="3" width="33.421875" style="10" bestFit="1" customWidth="1"/>
    <col min="4" max="4" width="9.57421875" style="0" bestFit="1" customWidth="1"/>
    <col min="5" max="5" width="46.28125" style="0" bestFit="1" customWidth="1"/>
    <col min="6" max="6" width="24.7109375" style="0" bestFit="1" customWidth="1"/>
    <col min="7" max="7" width="9.421875" style="5" bestFit="1" customWidth="1"/>
    <col min="8" max="8" width="14.8515625" style="0" bestFit="1" customWidth="1"/>
  </cols>
  <sheetData>
    <row r="1" spans="1:8" ht="15">
      <c r="A1" s="1" t="s">
        <v>106</v>
      </c>
      <c r="B1" s="2" t="s">
        <v>499</v>
      </c>
      <c r="C1" s="7" t="s">
        <v>107</v>
      </c>
      <c r="D1" s="2" t="s">
        <v>0</v>
      </c>
      <c r="E1" s="2" t="s">
        <v>1</v>
      </c>
      <c r="F1" s="2" t="s">
        <v>2</v>
      </c>
      <c r="G1" s="4" t="s">
        <v>3</v>
      </c>
      <c r="H1" s="2" t="s">
        <v>108</v>
      </c>
    </row>
    <row r="2" spans="1:8" ht="15">
      <c r="A2" s="1">
        <v>10007</v>
      </c>
      <c r="B2" s="3">
        <v>1</v>
      </c>
      <c r="C2" s="8" t="s">
        <v>525</v>
      </c>
      <c r="D2" s="3" t="s">
        <v>109</v>
      </c>
      <c r="E2" s="3" t="s">
        <v>110</v>
      </c>
      <c r="F2" s="3" t="s">
        <v>4</v>
      </c>
      <c r="G2" s="3" t="s">
        <v>5</v>
      </c>
      <c r="H2" s="1" t="str">
        <f>LEFT(D2,1)</f>
        <v>M</v>
      </c>
    </row>
    <row r="3" spans="1:8" ht="15">
      <c r="A3" s="1">
        <v>20004</v>
      </c>
      <c r="B3" s="3">
        <v>2</v>
      </c>
      <c r="C3" s="8" t="s">
        <v>526</v>
      </c>
      <c r="D3" s="3" t="s">
        <v>111</v>
      </c>
      <c r="E3" s="3" t="s">
        <v>110</v>
      </c>
      <c r="F3" s="3" t="s">
        <v>4</v>
      </c>
      <c r="G3" s="3" t="s">
        <v>5</v>
      </c>
      <c r="H3" s="1" t="str">
        <f aca="true" t="shared" si="0" ref="H3:H66">LEFT(D3,1)</f>
        <v>M</v>
      </c>
    </row>
    <row r="4" spans="1:8" ht="15">
      <c r="A4" s="1">
        <v>30001</v>
      </c>
      <c r="B4" s="3">
        <v>3</v>
      </c>
      <c r="C4" s="8" t="s">
        <v>522</v>
      </c>
      <c r="D4" s="3" t="s">
        <v>112</v>
      </c>
      <c r="E4" s="3" t="s">
        <v>7</v>
      </c>
      <c r="F4" s="3" t="s">
        <v>4</v>
      </c>
      <c r="G4" s="3" t="s">
        <v>5</v>
      </c>
      <c r="H4" s="1" t="str">
        <f t="shared" si="0"/>
        <v>M</v>
      </c>
    </row>
    <row r="5" spans="1:8" ht="15">
      <c r="A5" s="1">
        <v>40008</v>
      </c>
      <c r="B5" s="3">
        <v>4</v>
      </c>
      <c r="C5" s="8" t="s">
        <v>523</v>
      </c>
      <c r="D5" s="3" t="s">
        <v>111</v>
      </c>
      <c r="E5" s="3" t="s">
        <v>113</v>
      </c>
      <c r="F5" s="3" t="s">
        <v>4</v>
      </c>
      <c r="G5" s="3" t="s">
        <v>5</v>
      </c>
      <c r="H5" s="1" t="str">
        <f t="shared" si="0"/>
        <v>M</v>
      </c>
    </row>
    <row r="6" spans="1:8" ht="15">
      <c r="A6" s="1">
        <v>50005</v>
      </c>
      <c r="B6" s="3">
        <v>5</v>
      </c>
      <c r="C6" s="8" t="s">
        <v>524</v>
      </c>
      <c r="D6" s="3" t="s">
        <v>114</v>
      </c>
      <c r="E6" s="3" t="s">
        <v>115</v>
      </c>
      <c r="F6" s="3" t="s">
        <v>4</v>
      </c>
      <c r="G6" s="3" t="s">
        <v>116</v>
      </c>
      <c r="H6" s="1" t="str">
        <f t="shared" si="0"/>
        <v>M</v>
      </c>
    </row>
    <row r="7" spans="1:8" ht="15">
      <c r="A7" s="1">
        <v>60002</v>
      </c>
      <c r="B7" s="3">
        <v>6</v>
      </c>
      <c r="C7" s="8" t="s">
        <v>527</v>
      </c>
      <c r="D7" s="3" t="s">
        <v>111</v>
      </c>
      <c r="E7" s="3" t="s">
        <v>8</v>
      </c>
      <c r="F7" s="3" t="s">
        <v>9</v>
      </c>
      <c r="G7" s="3" t="s">
        <v>5</v>
      </c>
      <c r="H7" s="1" t="str">
        <f t="shared" si="0"/>
        <v>M</v>
      </c>
    </row>
    <row r="8" spans="1:8" ht="15">
      <c r="A8" s="1">
        <v>70009</v>
      </c>
      <c r="B8" s="3">
        <v>7</v>
      </c>
      <c r="C8" s="8" t="s">
        <v>528</v>
      </c>
      <c r="D8" s="3" t="s">
        <v>112</v>
      </c>
      <c r="E8" s="3" t="s">
        <v>110</v>
      </c>
      <c r="F8" s="3" t="s">
        <v>4</v>
      </c>
      <c r="G8" s="3" t="s">
        <v>5</v>
      </c>
      <c r="H8" s="1" t="str">
        <f t="shared" si="0"/>
        <v>M</v>
      </c>
    </row>
    <row r="9" spans="1:8" ht="15">
      <c r="A9" s="1">
        <v>80006</v>
      </c>
      <c r="B9" s="3">
        <v>8</v>
      </c>
      <c r="C9" s="8" t="s">
        <v>529</v>
      </c>
      <c r="D9" s="3" t="s">
        <v>112</v>
      </c>
      <c r="E9" s="3" t="s">
        <v>10</v>
      </c>
      <c r="F9" s="3" t="s">
        <v>4</v>
      </c>
      <c r="G9" s="3" t="s">
        <v>5</v>
      </c>
      <c r="H9" s="1" t="str">
        <f t="shared" si="0"/>
        <v>M</v>
      </c>
    </row>
    <row r="10" spans="1:8" ht="15">
      <c r="A10" s="1">
        <v>90003</v>
      </c>
      <c r="B10" s="3">
        <v>9</v>
      </c>
      <c r="C10" s="8" t="s">
        <v>530</v>
      </c>
      <c r="D10" s="3" t="s">
        <v>112</v>
      </c>
      <c r="E10" s="3" t="s">
        <v>117</v>
      </c>
      <c r="F10" s="3" t="s">
        <v>11</v>
      </c>
      <c r="G10" s="3" t="s">
        <v>68</v>
      </c>
      <c r="H10" s="1" t="str">
        <f t="shared" si="0"/>
        <v>M</v>
      </c>
    </row>
    <row r="11" spans="1:8" ht="15">
      <c r="A11" s="1"/>
      <c r="B11" s="3">
        <v>10</v>
      </c>
      <c r="C11" s="8" t="s">
        <v>531</v>
      </c>
      <c r="D11" s="3" t="s">
        <v>109</v>
      </c>
      <c r="E11" s="3" t="s">
        <v>12</v>
      </c>
      <c r="F11" s="3" t="s">
        <v>4</v>
      </c>
      <c r="G11" s="3" t="s">
        <v>5</v>
      </c>
      <c r="H11" s="1" t="str">
        <f t="shared" si="0"/>
        <v>M</v>
      </c>
    </row>
    <row r="12" spans="1:8" ht="15">
      <c r="A12" s="1">
        <v>110004</v>
      </c>
      <c r="B12" s="3">
        <v>11</v>
      </c>
      <c r="C12" s="8" t="s">
        <v>532</v>
      </c>
      <c r="D12" s="3" t="s">
        <v>114</v>
      </c>
      <c r="E12" s="3" t="s">
        <v>118</v>
      </c>
      <c r="F12" s="3" t="s">
        <v>4</v>
      </c>
      <c r="G12" s="3" t="s">
        <v>119</v>
      </c>
      <c r="H12" s="1" t="str">
        <f t="shared" si="0"/>
        <v>M</v>
      </c>
    </row>
    <row r="13" spans="1:8" ht="15">
      <c r="A13" s="1">
        <v>120001</v>
      </c>
      <c r="B13" s="3">
        <v>12</v>
      </c>
      <c r="C13" s="8" t="s">
        <v>533</v>
      </c>
      <c r="D13" s="3" t="s">
        <v>120</v>
      </c>
      <c r="E13" s="3" t="s">
        <v>121</v>
      </c>
      <c r="F13" s="3" t="s">
        <v>4</v>
      </c>
      <c r="G13" s="3" t="s">
        <v>5</v>
      </c>
      <c r="H13" s="1" t="str">
        <f t="shared" si="0"/>
        <v>K</v>
      </c>
    </row>
    <row r="14" spans="1:8" ht="15">
      <c r="A14" s="1"/>
      <c r="B14" s="3">
        <v>13</v>
      </c>
      <c r="C14" s="8" t="s">
        <v>534</v>
      </c>
      <c r="D14" s="3" t="s">
        <v>122</v>
      </c>
      <c r="E14" s="3" t="s">
        <v>13</v>
      </c>
      <c r="F14" s="3" t="s">
        <v>4</v>
      </c>
      <c r="G14" s="3" t="s">
        <v>119</v>
      </c>
      <c r="H14" s="1" t="str">
        <f t="shared" si="0"/>
        <v>M</v>
      </c>
    </row>
    <row r="15" spans="1:8" ht="15">
      <c r="A15" s="1">
        <v>140005</v>
      </c>
      <c r="B15" s="3">
        <v>14</v>
      </c>
      <c r="C15" s="8" t="s">
        <v>535</v>
      </c>
      <c r="D15" s="3" t="s">
        <v>112</v>
      </c>
      <c r="E15" s="3" t="s">
        <v>110</v>
      </c>
      <c r="F15" s="3" t="s">
        <v>4</v>
      </c>
      <c r="G15" s="3" t="s">
        <v>5</v>
      </c>
      <c r="H15" s="1" t="str">
        <f t="shared" si="0"/>
        <v>M</v>
      </c>
    </row>
    <row r="16" spans="1:8" ht="15">
      <c r="A16" s="1">
        <v>150002</v>
      </c>
      <c r="B16" s="3">
        <v>15</v>
      </c>
      <c r="C16" s="8" t="s">
        <v>536</v>
      </c>
      <c r="D16" s="3" t="s">
        <v>123</v>
      </c>
      <c r="E16" s="3" t="s">
        <v>13</v>
      </c>
      <c r="F16" s="3" t="s">
        <v>4</v>
      </c>
      <c r="G16" s="3" t="s">
        <v>5</v>
      </c>
      <c r="H16" s="1" t="str">
        <f t="shared" si="0"/>
        <v>K</v>
      </c>
    </row>
    <row r="17" spans="1:8" ht="15">
      <c r="A17" s="1"/>
      <c r="B17" s="3">
        <v>16</v>
      </c>
      <c r="C17" s="8" t="s">
        <v>537</v>
      </c>
      <c r="D17" s="3" t="s">
        <v>112</v>
      </c>
      <c r="E17" s="3" t="s">
        <v>110</v>
      </c>
      <c r="F17" s="3" t="s">
        <v>4</v>
      </c>
      <c r="G17" s="3" t="s">
        <v>5</v>
      </c>
      <c r="H17" s="1" t="str">
        <f t="shared" si="0"/>
        <v>M</v>
      </c>
    </row>
    <row r="18" spans="1:8" ht="15">
      <c r="A18" s="1">
        <v>170006</v>
      </c>
      <c r="B18" s="3">
        <v>17</v>
      </c>
      <c r="C18" s="8" t="s">
        <v>538</v>
      </c>
      <c r="D18" s="3" t="s">
        <v>114</v>
      </c>
      <c r="E18" s="3" t="s">
        <v>124</v>
      </c>
      <c r="F18" s="3" t="s">
        <v>4</v>
      </c>
      <c r="G18" s="3" t="s">
        <v>5</v>
      </c>
      <c r="H18" s="1" t="str">
        <f t="shared" si="0"/>
        <v>M</v>
      </c>
    </row>
    <row r="19" spans="1:8" ht="15">
      <c r="A19" s="1">
        <v>180003</v>
      </c>
      <c r="B19" s="3">
        <v>18</v>
      </c>
      <c r="C19" s="8" t="s">
        <v>539</v>
      </c>
      <c r="D19" s="3" t="s">
        <v>120</v>
      </c>
      <c r="E19" s="3" t="s">
        <v>14</v>
      </c>
      <c r="F19" s="3" t="s">
        <v>4</v>
      </c>
      <c r="G19" s="3" t="s">
        <v>5</v>
      </c>
      <c r="H19" s="1" t="str">
        <f t="shared" si="0"/>
        <v>K</v>
      </c>
    </row>
    <row r="20" spans="1:8" ht="15">
      <c r="A20" s="1">
        <v>190000</v>
      </c>
      <c r="B20" s="3">
        <v>19</v>
      </c>
      <c r="C20" s="8" t="s">
        <v>540</v>
      </c>
      <c r="D20" s="3" t="s">
        <v>122</v>
      </c>
      <c r="E20" s="3" t="s">
        <v>125</v>
      </c>
      <c r="F20" s="3" t="s">
        <v>15</v>
      </c>
      <c r="G20" s="3" t="s">
        <v>5</v>
      </c>
      <c r="H20" s="1" t="str">
        <f t="shared" si="0"/>
        <v>M</v>
      </c>
    </row>
    <row r="21" spans="1:8" ht="15">
      <c r="A21" s="1">
        <v>200004</v>
      </c>
      <c r="B21" s="3">
        <v>20</v>
      </c>
      <c r="C21" s="8" t="s">
        <v>541</v>
      </c>
      <c r="D21" s="3" t="s">
        <v>123</v>
      </c>
      <c r="E21" s="3" t="s">
        <v>16</v>
      </c>
      <c r="F21" s="3" t="s">
        <v>4</v>
      </c>
      <c r="G21" s="3" t="s">
        <v>5</v>
      </c>
      <c r="H21" s="1" t="str">
        <f t="shared" si="0"/>
        <v>K</v>
      </c>
    </row>
    <row r="22" spans="1:8" ht="15">
      <c r="A22" s="1">
        <v>210001</v>
      </c>
      <c r="B22" s="3">
        <v>21</v>
      </c>
      <c r="C22" s="8" t="s">
        <v>542</v>
      </c>
      <c r="D22" s="3" t="s">
        <v>126</v>
      </c>
      <c r="E22" s="3" t="s">
        <v>16</v>
      </c>
      <c r="F22" s="3" t="s">
        <v>4</v>
      </c>
      <c r="G22" s="3" t="s">
        <v>5</v>
      </c>
      <c r="H22" s="1" t="str">
        <f t="shared" si="0"/>
        <v>K</v>
      </c>
    </row>
    <row r="23" spans="1:8" ht="15">
      <c r="A23" s="1">
        <v>220008</v>
      </c>
      <c r="B23" s="3">
        <v>22</v>
      </c>
      <c r="C23" s="8" t="s">
        <v>127</v>
      </c>
      <c r="D23" s="3" t="s">
        <v>111</v>
      </c>
      <c r="E23" s="3" t="s">
        <v>110</v>
      </c>
      <c r="F23" s="3" t="s">
        <v>4</v>
      </c>
      <c r="G23" s="3" t="s">
        <v>5</v>
      </c>
      <c r="H23" s="1" t="str">
        <f t="shared" si="0"/>
        <v>M</v>
      </c>
    </row>
    <row r="24" spans="1:8" ht="15">
      <c r="A24" s="1">
        <v>230005</v>
      </c>
      <c r="B24" s="3">
        <v>23</v>
      </c>
      <c r="C24" s="8" t="s">
        <v>128</v>
      </c>
      <c r="D24" s="3" t="s">
        <v>122</v>
      </c>
      <c r="E24" s="3" t="s">
        <v>129</v>
      </c>
      <c r="F24" s="3" t="s">
        <v>17</v>
      </c>
      <c r="G24" s="3" t="s">
        <v>5</v>
      </c>
      <c r="H24" s="1" t="str">
        <f t="shared" si="0"/>
        <v>M</v>
      </c>
    </row>
    <row r="25" spans="1:8" ht="15">
      <c r="A25" s="1"/>
      <c r="B25" s="3">
        <v>24</v>
      </c>
      <c r="C25" s="8" t="s">
        <v>130</v>
      </c>
      <c r="D25" s="3" t="s">
        <v>112</v>
      </c>
      <c r="E25" s="3" t="s">
        <v>131</v>
      </c>
      <c r="F25" s="3" t="s">
        <v>4</v>
      </c>
      <c r="G25" s="3"/>
      <c r="H25" s="1" t="str">
        <f t="shared" si="0"/>
        <v>M</v>
      </c>
    </row>
    <row r="26" spans="1:8" ht="15">
      <c r="A26" s="1">
        <v>250009</v>
      </c>
      <c r="B26" s="3">
        <v>25</v>
      </c>
      <c r="C26" s="8" t="s">
        <v>132</v>
      </c>
      <c r="D26" s="3" t="s">
        <v>109</v>
      </c>
      <c r="E26" s="3" t="s">
        <v>18</v>
      </c>
      <c r="F26" s="3" t="s">
        <v>4</v>
      </c>
      <c r="G26" s="3" t="s">
        <v>5</v>
      </c>
      <c r="H26" s="1" t="str">
        <f t="shared" si="0"/>
        <v>M</v>
      </c>
    </row>
    <row r="27" spans="1:8" ht="15">
      <c r="A27" s="1">
        <v>260006</v>
      </c>
      <c r="B27" s="3">
        <v>26</v>
      </c>
      <c r="C27" s="8" t="s">
        <v>133</v>
      </c>
      <c r="D27" s="3" t="s">
        <v>109</v>
      </c>
      <c r="E27" s="3" t="s">
        <v>19</v>
      </c>
      <c r="F27" s="3" t="s">
        <v>4</v>
      </c>
      <c r="G27" s="3" t="s">
        <v>5</v>
      </c>
      <c r="H27" s="1" t="str">
        <f t="shared" si="0"/>
        <v>M</v>
      </c>
    </row>
    <row r="28" spans="1:8" ht="15">
      <c r="A28" s="1">
        <v>270003</v>
      </c>
      <c r="B28" s="3">
        <v>27</v>
      </c>
      <c r="C28" s="8" t="s">
        <v>134</v>
      </c>
      <c r="D28" s="3" t="s">
        <v>135</v>
      </c>
      <c r="E28" s="3" t="s">
        <v>136</v>
      </c>
      <c r="F28" s="3" t="s">
        <v>4</v>
      </c>
      <c r="G28" s="3" t="s">
        <v>5</v>
      </c>
      <c r="H28" s="1" t="str">
        <f t="shared" si="0"/>
        <v>K</v>
      </c>
    </row>
    <row r="29" spans="1:8" ht="15">
      <c r="A29" s="1">
        <v>280000</v>
      </c>
      <c r="B29" s="3">
        <v>28</v>
      </c>
      <c r="C29" s="8" t="s">
        <v>560</v>
      </c>
      <c r="D29" s="3">
        <v>1991</v>
      </c>
      <c r="E29" s="3"/>
      <c r="F29" s="3"/>
      <c r="G29" s="3"/>
      <c r="H29" s="1" t="s">
        <v>561</v>
      </c>
    </row>
    <row r="30" spans="1:8" ht="15">
      <c r="A30" s="1">
        <v>290007</v>
      </c>
      <c r="B30" s="3">
        <v>29</v>
      </c>
      <c r="C30" s="8" t="s">
        <v>137</v>
      </c>
      <c r="D30" s="3" t="s">
        <v>122</v>
      </c>
      <c r="E30" s="3" t="s">
        <v>10</v>
      </c>
      <c r="F30" s="3" t="s">
        <v>138</v>
      </c>
      <c r="G30" s="3"/>
      <c r="H30" s="1" t="str">
        <f t="shared" si="0"/>
        <v>M</v>
      </c>
    </row>
    <row r="31" spans="1:8" ht="15">
      <c r="A31" s="1">
        <v>300001</v>
      </c>
      <c r="B31" s="3">
        <v>30</v>
      </c>
      <c r="C31" s="8" t="s">
        <v>139</v>
      </c>
      <c r="D31" s="3" t="s">
        <v>135</v>
      </c>
      <c r="E31" s="3" t="s">
        <v>140</v>
      </c>
      <c r="F31" s="3" t="s">
        <v>4</v>
      </c>
      <c r="G31" s="3" t="s">
        <v>5</v>
      </c>
      <c r="H31" s="1" t="str">
        <f t="shared" si="0"/>
        <v>K</v>
      </c>
    </row>
    <row r="32" spans="1:8" ht="15">
      <c r="A32" s="1"/>
      <c r="B32" s="3">
        <v>31</v>
      </c>
      <c r="C32" s="8" t="s">
        <v>141</v>
      </c>
      <c r="D32" s="3" t="s">
        <v>112</v>
      </c>
      <c r="E32" s="3" t="s">
        <v>142</v>
      </c>
      <c r="F32" s="3" t="s">
        <v>21</v>
      </c>
      <c r="G32" s="3"/>
      <c r="H32" s="1" t="str">
        <f t="shared" si="0"/>
        <v>M</v>
      </c>
    </row>
    <row r="33" spans="1:8" ht="15">
      <c r="A33" s="1"/>
      <c r="B33" s="3">
        <v>32</v>
      </c>
      <c r="C33" s="8" t="s">
        <v>143</v>
      </c>
      <c r="D33" s="3" t="s">
        <v>123</v>
      </c>
      <c r="E33" s="3"/>
      <c r="F33" s="3" t="s">
        <v>21</v>
      </c>
      <c r="G33" s="3"/>
      <c r="H33" s="1" t="str">
        <f t="shared" si="0"/>
        <v>K</v>
      </c>
    </row>
    <row r="34" spans="1:8" ht="15">
      <c r="A34" s="1">
        <v>330002</v>
      </c>
      <c r="B34" s="3">
        <v>33</v>
      </c>
      <c r="C34" s="8" t="s">
        <v>144</v>
      </c>
      <c r="D34" s="3" t="s">
        <v>123</v>
      </c>
      <c r="E34" s="3" t="s">
        <v>18</v>
      </c>
      <c r="F34" s="3" t="s">
        <v>4</v>
      </c>
      <c r="G34" s="3" t="s">
        <v>5</v>
      </c>
      <c r="H34" s="1" t="str">
        <f t="shared" si="0"/>
        <v>K</v>
      </c>
    </row>
    <row r="35" spans="1:8" ht="15">
      <c r="A35" s="1">
        <v>340009</v>
      </c>
      <c r="B35" s="3">
        <v>34</v>
      </c>
      <c r="C35" s="8" t="s">
        <v>145</v>
      </c>
      <c r="D35" s="3" t="s">
        <v>146</v>
      </c>
      <c r="E35" s="3" t="s">
        <v>124</v>
      </c>
      <c r="F35" s="3" t="s">
        <v>4</v>
      </c>
      <c r="G35" s="3" t="s">
        <v>5</v>
      </c>
      <c r="H35" s="1" t="str">
        <f t="shared" si="0"/>
        <v>K</v>
      </c>
    </row>
    <row r="36" spans="1:8" ht="15">
      <c r="A36" s="1">
        <v>350006</v>
      </c>
      <c r="B36" s="3">
        <v>35</v>
      </c>
      <c r="C36" s="8" t="s">
        <v>147</v>
      </c>
      <c r="D36" s="3" t="s">
        <v>111</v>
      </c>
      <c r="E36" s="3" t="s">
        <v>8</v>
      </c>
      <c r="F36" s="3" t="s">
        <v>4</v>
      </c>
      <c r="G36" s="3" t="s">
        <v>5</v>
      </c>
      <c r="H36" s="1" t="str">
        <f t="shared" si="0"/>
        <v>M</v>
      </c>
    </row>
    <row r="37" spans="1:8" ht="15">
      <c r="A37" s="1">
        <v>360003</v>
      </c>
      <c r="B37" s="3">
        <v>36</v>
      </c>
      <c r="C37" s="8" t="s">
        <v>148</v>
      </c>
      <c r="D37" s="3" t="s">
        <v>146</v>
      </c>
      <c r="E37" s="3" t="s">
        <v>115</v>
      </c>
      <c r="F37" s="3" t="s">
        <v>4</v>
      </c>
      <c r="G37" s="3" t="s">
        <v>5</v>
      </c>
      <c r="H37" s="1" t="str">
        <f t="shared" si="0"/>
        <v>K</v>
      </c>
    </row>
    <row r="38" spans="1:8" ht="15">
      <c r="A38" s="1">
        <v>370000</v>
      </c>
      <c r="B38" s="3">
        <v>37</v>
      </c>
      <c r="C38" s="8" t="s">
        <v>149</v>
      </c>
      <c r="D38" s="3" t="s">
        <v>112</v>
      </c>
      <c r="E38" s="3" t="s">
        <v>22</v>
      </c>
      <c r="F38" s="3" t="s">
        <v>15</v>
      </c>
      <c r="G38" s="3" t="s">
        <v>5</v>
      </c>
      <c r="H38" s="1" t="str">
        <f t="shared" si="0"/>
        <v>M</v>
      </c>
    </row>
    <row r="39" spans="1:8" ht="15">
      <c r="A39" s="1"/>
      <c r="B39" s="3">
        <v>38</v>
      </c>
      <c r="C39" s="8" t="s">
        <v>150</v>
      </c>
      <c r="D39" s="3" t="s">
        <v>122</v>
      </c>
      <c r="E39" s="3" t="s">
        <v>8</v>
      </c>
      <c r="F39" s="3" t="s">
        <v>4</v>
      </c>
      <c r="G39" s="3" t="s">
        <v>5</v>
      </c>
      <c r="H39" s="1" t="str">
        <f t="shared" si="0"/>
        <v>M</v>
      </c>
    </row>
    <row r="40" spans="1:8" ht="15">
      <c r="A40" s="1">
        <v>390004</v>
      </c>
      <c r="B40" s="3">
        <v>39</v>
      </c>
      <c r="C40" s="8" t="s">
        <v>151</v>
      </c>
      <c r="D40" s="3" t="s">
        <v>122</v>
      </c>
      <c r="E40" s="3" t="s">
        <v>18</v>
      </c>
      <c r="F40" s="3" t="s">
        <v>4</v>
      </c>
      <c r="G40" s="3" t="s">
        <v>5</v>
      </c>
      <c r="H40" s="1" t="str">
        <f t="shared" si="0"/>
        <v>M</v>
      </c>
    </row>
    <row r="41" spans="1:8" ht="15">
      <c r="A41" s="1">
        <v>400008</v>
      </c>
      <c r="B41" s="3">
        <v>40</v>
      </c>
      <c r="C41" s="8" t="s">
        <v>152</v>
      </c>
      <c r="D41" s="3" t="s">
        <v>122</v>
      </c>
      <c r="E41" s="3" t="s">
        <v>8</v>
      </c>
      <c r="F41" s="3" t="s">
        <v>23</v>
      </c>
      <c r="G41" s="3" t="s">
        <v>5</v>
      </c>
      <c r="H41" s="1" t="str">
        <f t="shared" si="0"/>
        <v>M</v>
      </c>
    </row>
    <row r="42" spans="1:8" ht="15">
      <c r="A42" s="1">
        <v>410005</v>
      </c>
      <c r="B42" s="3">
        <v>41</v>
      </c>
      <c r="C42" s="8" t="s">
        <v>153</v>
      </c>
      <c r="D42" s="3" t="s">
        <v>154</v>
      </c>
      <c r="E42" s="3" t="s">
        <v>124</v>
      </c>
      <c r="F42" s="3" t="s">
        <v>4</v>
      </c>
      <c r="G42" s="3" t="s">
        <v>5</v>
      </c>
      <c r="H42" s="1" t="str">
        <f t="shared" si="0"/>
        <v>K</v>
      </c>
    </row>
    <row r="43" spans="1:8" ht="15">
      <c r="A43" s="1">
        <v>420002</v>
      </c>
      <c r="B43" s="3">
        <v>42</v>
      </c>
      <c r="C43" s="8" t="s">
        <v>155</v>
      </c>
      <c r="D43" s="3" t="s">
        <v>146</v>
      </c>
      <c r="E43" s="3" t="s">
        <v>16</v>
      </c>
      <c r="F43" s="3" t="s">
        <v>4</v>
      </c>
      <c r="G43" s="3" t="s">
        <v>5</v>
      </c>
      <c r="H43" s="1" t="str">
        <f t="shared" si="0"/>
        <v>K</v>
      </c>
    </row>
    <row r="44" spans="1:8" ht="15">
      <c r="A44" s="1">
        <v>430009</v>
      </c>
      <c r="B44" s="3">
        <v>43</v>
      </c>
      <c r="C44" s="8" t="s">
        <v>156</v>
      </c>
      <c r="D44" s="3" t="s">
        <v>154</v>
      </c>
      <c r="E44" s="3" t="s">
        <v>157</v>
      </c>
      <c r="F44" s="3" t="s">
        <v>24</v>
      </c>
      <c r="G44" s="3" t="s">
        <v>5</v>
      </c>
      <c r="H44" s="1" t="str">
        <f t="shared" si="0"/>
        <v>K</v>
      </c>
    </row>
    <row r="45" spans="1:8" ht="15">
      <c r="A45" s="1">
        <v>440006</v>
      </c>
      <c r="B45" s="3">
        <v>44</v>
      </c>
      <c r="C45" s="8" t="s">
        <v>158</v>
      </c>
      <c r="D45" s="3" t="s">
        <v>154</v>
      </c>
      <c r="E45" s="3" t="s">
        <v>18</v>
      </c>
      <c r="F45" s="3" t="s">
        <v>24</v>
      </c>
      <c r="G45" s="3" t="s">
        <v>5</v>
      </c>
      <c r="H45" s="1" t="str">
        <f t="shared" si="0"/>
        <v>K</v>
      </c>
    </row>
    <row r="46" spans="1:8" ht="15">
      <c r="A46" s="1">
        <v>450003</v>
      </c>
      <c r="B46" s="3">
        <v>45</v>
      </c>
      <c r="C46" s="8" t="s">
        <v>159</v>
      </c>
      <c r="D46" s="3" t="s">
        <v>112</v>
      </c>
      <c r="E46" s="3" t="s">
        <v>18</v>
      </c>
      <c r="F46" s="3" t="s">
        <v>24</v>
      </c>
      <c r="G46" s="3" t="s">
        <v>5</v>
      </c>
      <c r="H46" s="1" t="str">
        <f t="shared" si="0"/>
        <v>M</v>
      </c>
    </row>
    <row r="47" spans="1:8" ht="15">
      <c r="A47" s="1">
        <v>460000</v>
      </c>
      <c r="B47" s="3">
        <v>46</v>
      </c>
      <c r="C47" s="8" t="s">
        <v>160</v>
      </c>
      <c r="D47" s="3" t="s">
        <v>146</v>
      </c>
      <c r="E47" s="3" t="s">
        <v>161</v>
      </c>
      <c r="F47" s="3" t="s">
        <v>4</v>
      </c>
      <c r="G47" s="3" t="s">
        <v>5</v>
      </c>
      <c r="H47" s="1" t="str">
        <f t="shared" si="0"/>
        <v>K</v>
      </c>
    </row>
    <row r="48" spans="1:8" ht="15">
      <c r="A48" s="1">
        <v>470007</v>
      </c>
      <c r="B48" s="3">
        <v>47</v>
      </c>
      <c r="C48" s="8" t="s">
        <v>162</v>
      </c>
      <c r="D48" s="3" t="s">
        <v>111</v>
      </c>
      <c r="E48" s="3" t="s">
        <v>163</v>
      </c>
      <c r="F48" s="3" t="s">
        <v>25</v>
      </c>
      <c r="G48" s="3" t="s">
        <v>5</v>
      </c>
      <c r="H48" s="1" t="str">
        <f t="shared" si="0"/>
        <v>M</v>
      </c>
    </row>
    <row r="49" spans="1:8" ht="15">
      <c r="A49" s="1">
        <v>480004</v>
      </c>
      <c r="B49" s="3">
        <v>48</v>
      </c>
      <c r="C49" s="8" t="s">
        <v>164</v>
      </c>
      <c r="D49" s="3" t="s">
        <v>109</v>
      </c>
      <c r="E49" s="3" t="s">
        <v>8</v>
      </c>
      <c r="F49" s="3" t="s">
        <v>26</v>
      </c>
      <c r="G49" s="3" t="s">
        <v>5</v>
      </c>
      <c r="H49" s="1" t="str">
        <f t="shared" si="0"/>
        <v>M</v>
      </c>
    </row>
    <row r="50" spans="1:8" ht="15">
      <c r="A50" s="1">
        <v>490001</v>
      </c>
      <c r="B50" s="3">
        <v>49</v>
      </c>
      <c r="C50" s="8" t="s">
        <v>165</v>
      </c>
      <c r="D50" s="3" t="s">
        <v>111</v>
      </c>
      <c r="E50" s="3" t="s">
        <v>27</v>
      </c>
      <c r="F50" s="3" t="s">
        <v>4</v>
      </c>
      <c r="G50" s="3" t="s">
        <v>5</v>
      </c>
      <c r="H50" s="1" t="str">
        <f t="shared" si="0"/>
        <v>M</v>
      </c>
    </row>
    <row r="51" spans="1:8" ht="15">
      <c r="A51" s="1">
        <v>500005</v>
      </c>
      <c r="B51" s="3">
        <v>50</v>
      </c>
      <c r="C51" s="8" t="s">
        <v>166</v>
      </c>
      <c r="D51" s="3" t="s">
        <v>111</v>
      </c>
      <c r="E51" s="3" t="s">
        <v>167</v>
      </c>
      <c r="F51" s="3" t="s">
        <v>28</v>
      </c>
      <c r="G51" s="3" t="s">
        <v>5</v>
      </c>
      <c r="H51" s="1" t="str">
        <f t="shared" si="0"/>
        <v>M</v>
      </c>
    </row>
    <row r="52" spans="1:8" ht="15">
      <c r="A52" s="1">
        <v>510002</v>
      </c>
      <c r="B52" s="3">
        <v>51</v>
      </c>
      <c r="C52" s="8" t="s">
        <v>168</v>
      </c>
      <c r="D52" s="3" t="s">
        <v>146</v>
      </c>
      <c r="E52" s="3" t="s">
        <v>27</v>
      </c>
      <c r="F52" s="3" t="s">
        <v>4</v>
      </c>
      <c r="G52" s="3" t="s">
        <v>5</v>
      </c>
      <c r="H52" s="1" t="str">
        <f t="shared" si="0"/>
        <v>K</v>
      </c>
    </row>
    <row r="53" spans="1:8" ht="15">
      <c r="A53" s="1">
        <v>520009</v>
      </c>
      <c r="B53" s="3">
        <v>52</v>
      </c>
      <c r="C53" s="8" t="s">
        <v>169</v>
      </c>
      <c r="D53" s="3" t="s">
        <v>111</v>
      </c>
      <c r="E53" s="3" t="s">
        <v>170</v>
      </c>
      <c r="F53" s="3" t="s">
        <v>4</v>
      </c>
      <c r="G53" s="3" t="s">
        <v>5</v>
      </c>
      <c r="H53" s="1" t="str">
        <f t="shared" si="0"/>
        <v>M</v>
      </c>
    </row>
    <row r="54" spans="1:8" ht="15">
      <c r="A54" s="1">
        <v>530006</v>
      </c>
      <c r="B54" s="3">
        <v>53</v>
      </c>
      <c r="C54" s="8" t="s">
        <v>171</v>
      </c>
      <c r="D54" s="3" t="s">
        <v>122</v>
      </c>
      <c r="E54" s="3"/>
      <c r="F54" s="3" t="s">
        <v>4</v>
      </c>
      <c r="G54" s="3" t="s">
        <v>5</v>
      </c>
      <c r="H54" s="1" t="str">
        <f t="shared" si="0"/>
        <v>M</v>
      </c>
    </row>
    <row r="55" spans="1:8" ht="15">
      <c r="A55" s="1">
        <v>540003</v>
      </c>
      <c r="B55" s="3">
        <v>54</v>
      </c>
      <c r="C55" s="8" t="s">
        <v>521</v>
      </c>
      <c r="D55" s="3" t="s">
        <v>112</v>
      </c>
      <c r="E55" s="3" t="s">
        <v>124</v>
      </c>
      <c r="F55" s="3" t="s">
        <v>4</v>
      </c>
      <c r="G55" s="3" t="s">
        <v>5</v>
      </c>
      <c r="H55" s="1" t="str">
        <f t="shared" si="0"/>
        <v>M</v>
      </c>
    </row>
    <row r="56" spans="1:8" ht="15">
      <c r="A56" s="1">
        <v>550000</v>
      </c>
      <c r="B56" s="3">
        <v>55</v>
      </c>
      <c r="C56" s="8" t="s">
        <v>172</v>
      </c>
      <c r="D56" s="3" t="s">
        <v>123</v>
      </c>
      <c r="E56" s="3" t="s">
        <v>124</v>
      </c>
      <c r="F56" s="3" t="s">
        <v>4</v>
      </c>
      <c r="G56" s="3" t="s">
        <v>5</v>
      </c>
      <c r="H56" s="1" t="str">
        <f t="shared" si="0"/>
        <v>K</v>
      </c>
    </row>
    <row r="57" spans="1:8" ht="15">
      <c r="A57" s="1">
        <v>560007</v>
      </c>
      <c r="B57" s="3">
        <v>56</v>
      </c>
      <c r="C57" s="8" t="s">
        <v>173</v>
      </c>
      <c r="D57" s="3" t="s">
        <v>111</v>
      </c>
      <c r="E57" s="3" t="s">
        <v>8</v>
      </c>
      <c r="F57" s="3" t="s">
        <v>29</v>
      </c>
      <c r="G57" s="3" t="s">
        <v>5</v>
      </c>
      <c r="H57" s="1" t="str">
        <f t="shared" si="0"/>
        <v>M</v>
      </c>
    </row>
    <row r="58" spans="1:8" ht="15">
      <c r="A58" s="1"/>
      <c r="B58" s="3">
        <v>57</v>
      </c>
      <c r="C58" s="8" t="s">
        <v>173</v>
      </c>
      <c r="D58" s="3" t="s">
        <v>111</v>
      </c>
      <c r="E58" s="3" t="s">
        <v>8</v>
      </c>
      <c r="F58" s="3" t="s">
        <v>29</v>
      </c>
      <c r="G58" s="3"/>
      <c r="H58" s="1" t="str">
        <f t="shared" si="0"/>
        <v>M</v>
      </c>
    </row>
    <row r="59" spans="1:8" ht="15">
      <c r="A59" s="1"/>
      <c r="B59" s="3">
        <v>58</v>
      </c>
      <c r="C59" s="8" t="s">
        <v>173</v>
      </c>
      <c r="D59" s="3" t="s">
        <v>111</v>
      </c>
      <c r="E59" s="3" t="s">
        <v>8</v>
      </c>
      <c r="F59" s="3" t="s">
        <v>29</v>
      </c>
      <c r="G59" s="3"/>
      <c r="H59" s="1" t="str">
        <f t="shared" si="0"/>
        <v>M</v>
      </c>
    </row>
    <row r="60" spans="1:8" ht="15">
      <c r="A60" s="1">
        <v>590008</v>
      </c>
      <c r="B60" s="3">
        <v>59</v>
      </c>
      <c r="C60" s="8" t="s">
        <v>174</v>
      </c>
      <c r="D60" s="3" t="s">
        <v>175</v>
      </c>
      <c r="E60" s="3" t="s">
        <v>176</v>
      </c>
      <c r="F60" s="3" t="s">
        <v>21</v>
      </c>
      <c r="G60" s="3" t="s">
        <v>5</v>
      </c>
      <c r="H60" s="1" t="str">
        <f t="shared" si="0"/>
        <v>M</v>
      </c>
    </row>
    <row r="61" spans="1:8" ht="15">
      <c r="A61" s="1"/>
      <c r="B61" s="3">
        <v>60</v>
      </c>
      <c r="C61" s="8" t="s">
        <v>177</v>
      </c>
      <c r="D61" s="3" t="s">
        <v>114</v>
      </c>
      <c r="E61" s="3" t="s">
        <v>178</v>
      </c>
      <c r="F61" s="3" t="s">
        <v>30</v>
      </c>
      <c r="G61" s="3"/>
      <c r="H61" s="1" t="str">
        <f t="shared" si="0"/>
        <v>M</v>
      </c>
    </row>
    <row r="62" spans="1:8" ht="15">
      <c r="A62" s="1">
        <v>610009</v>
      </c>
      <c r="B62" s="3">
        <v>61</v>
      </c>
      <c r="C62" s="8" t="s">
        <v>179</v>
      </c>
      <c r="D62" s="3" t="s">
        <v>146</v>
      </c>
      <c r="E62" s="3" t="s">
        <v>115</v>
      </c>
      <c r="F62" s="3" t="s">
        <v>4</v>
      </c>
      <c r="G62" s="3" t="s">
        <v>5</v>
      </c>
      <c r="H62" s="1" t="str">
        <f t="shared" si="0"/>
        <v>K</v>
      </c>
    </row>
    <row r="63" spans="1:8" ht="15">
      <c r="A63" s="1">
        <v>620006</v>
      </c>
      <c r="B63" s="3">
        <v>62</v>
      </c>
      <c r="C63" s="8" t="s">
        <v>180</v>
      </c>
      <c r="D63" s="3" t="s">
        <v>109</v>
      </c>
      <c r="E63" s="3" t="s">
        <v>181</v>
      </c>
      <c r="F63" s="3" t="s">
        <v>4</v>
      </c>
      <c r="G63" s="3" t="s">
        <v>5</v>
      </c>
      <c r="H63" s="1" t="str">
        <f t="shared" si="0"/>
        <v>M</v>
      </c>
    </row>
    <row r="64" spans="1:8" ht="15">
      <c r="A64" s="1">
        <v>630003</v>
      </c>
      <c r="B64" s="3">
        <v>63</v>
      </c>
      <c r="C64" s="8" t="s">
        <v>182</v>
      </c>
      <c r="D64" s="3" t="s">
        <v>111</v>
      </c>
      <c r="E64" s="3" t="s">
        <v>8</v>
      </c>
      <c r="F64" s="3" t="s">
        <v>4</v>
      </c>
      <c r="G64" s="3" t="s">
        <v>5</v>
      </c>
      <c r="H64" s="1" t="str">
        <f t="shared" si="0"/>
        <v>M</v>
      </c>
    </row>
    <row r="65" spans="1:8" ht="15">
      <c r="A65" s="1">
        <v>640000</v>
      </c>
      <c r="B65" s="3">
        <v>64</v>
      </c>
      <c r="C65" s="8" t="s">
        <v>183</v>
      </c>
      <c r="D65" s="3" t="s">
        <v>123</v>
      </c>
      <c r="E65" s="3" t="s">
        <v>110</v>
      </c>
      <c r="F65" s="3" t="s">
        <v>4</v>
      </c>
      <c r="G65" s="3" t="s">
        <v>5</v>
      </c>
      <c r="H65" s="1" t="str">
        <f t="shared" si="0"/>
        <v>K</v>
      </c>
    </row>
    <row r="66" spans="1:8" ht="15">
      <c r="A66" s="1">
        <v>650007</v>
      </c>
      <c r="B66" s="3">
        <v>65</v>
      </c>
      <c r="C66" s="8" t="s">
        <v>184</v>
      </c>
      <c r="D66" s="3" t="s">
        <v>112</v>
      </c>
      <c r="E66" s="3" t="s">
        <v>20</v>
      </c>
      <c r="F66" s="3" t="s">
        <v>4</v>
      </c>
      <c r="G66" s="3" t="s">
        <v>5</v>
      </c>
      <c r="H66" s="1" t="str">
        <f t="shared" si="0"/>
        <v>M</v>
      </c>
    </row>
    <row r="67" spans="1:8" ht="15">
      <c r="A67" s="1">
        <v>660004</v>
      </c>
      <c r="B67" s="3">
        <v>66</v>
      </c>
      <c r="C67" s="8" t="s">
        <v>185</v>
      </c>
      <c r="D67" s="3" t="s">
        <v>111</v>
      </c>
      <c r="E67" s="3" t="s">
        <v>20</v>
      </c>
      <c r="F67" s="3" t="s">
        <v>4</v>
      </c>
      <c r="G67" s="3" t="s">
        <v>5</v>
      </c>
      <c r="H67" s="1" t="str">
        <f aca="true" t="shared" si="1" ref="H67:H130">LEFT(D67,1)</f>
        <v>M</v>
      </c>
    </row>
    <row r="68" spans="1:8" ht="15">
      <c r="A68" s="1">
        <v>670001</v>
      </c>
      <c r="B68" s="3">
        <v>67</v>
      </c>
      <c r="C68" s="8" t="s">
        <v>186</v>
      </c>
      <c r="D68" s="3" t="s">
        <v>122</v>
      </c>
      <c r="E68" s="3" t="s">
        <v>8</v>
      </c>
      <c r="F68" s="3" t="s">
        <v>4</v>
      </c>
      <c r="G68" s="3" t="s">
        <v>5</v>
      </c>
      <c r="H68" s="1" t="str">
        <f t="shared" si="1"/>
        <v>M</v>
      </c>
    </row>
    <row r="69" spans="1:8" ht="15">
      <c r="A69" s="1">
        <v>680008</v>
      </c>
      <c r="B69" s="3">
        <v>68</v>
      </c>
      <c r="C69" s="8" t="s">
        <v>187</v>
      </c>
      <c r="D69" s="3" t="s">
        <v>111</v>
      </c>
      <c r="E69" s="3" t="s">
        <v>110</v>
      </c>
      <c r="F69" s="3" t="s">
        <v>4</v>
      </c>
      <c r="G69" s="3" t="s">
        <v>5</v>
      </c>
      <c r="H69" s="1" t="str">
        <f t="shared" si="1"/>
        <v>M</v>
      </c>
    </row>
    <row r="70" spans="1:8" ht="15">
      <c r="A70" s="1">
        <v>690005</v>
      </c>
      <c r="B70" s="3">
        <v>69</v>
      </c>
      <c r="C70" s="8" t="s">
        <v>188</v>
      </c>
      <c r="D70" s="3" t="s">
        <v>114</v>
      </c>
      <c r="E70" s="3" t="s">
        <v>7</v>
      </c>
      <c r="F70" s="3" t="s">
        <v>4</v>
      </c>
      <c r="G70" s="3" t="s">
        <v>5</v>
      </c>
      <c r="H70" s="1" t="str">
        <f t="shared" si="1"/>
        <v>M</v>
      </c>
    </row>
    <row r="71" spans="1:8" ht="15">
      <c r="A71" s="1">
        <v>700009</v>
      </c>
      <c r="B71" s="3">
        <v>70</v>
      </c>
      <c r="C71" s="8" t="s">
        <v>189</v>
      </c>
      <c r="D71" s="3" t="s">
        <v>135</v>
      </c>
      <c r="E71" s="3" t="s">
        <v>7</v>
      </c>
      <c r="F71" s="3" t="s">
        <v>4</v>
      </c>
      <c r="G71" s="3" t="s">
        <v>5</v>
      </c>
      <c r="H71" s="1" t="str">
        <f t="shared" si="1"/>
        <v>K</v>
      </c>
    </row>
    <row r="72" spans="1:8" ht="15">
      <c r="A72" s="1">
        <v>710006</v>
      </c>
      <c r="B72" s="3">
        <v>71</v>
      </c>
      <c r="C72" s="8" t="s">
        <v>190</v>
      </c>
      <c r="D72" s="3" t="s">
        <v>122</v>
      </c>
      <c r="E72" s="3" t="s">
        <v>191</v>
      </c>
      <c r="F72" s="3" t="s">
        <v>4</v>
      </c>
      <c r="G72" s="3" t="s">
        <v>5</v>
      </c>
      <c r="H72" s="1" t="str">
        <f t="shared" si="1"/>
        <v>M</v>
      </c>
    </row>
    <row r="73" spans="1:8" ht="15">
      <c r="A73" s="1">
        <v>720003</v>
      </c>
      <c r="B73" s="3">
        <v>72</v>
      </c>
      <c r="C73" s="8" t="s">
        <v>192</v>
      </c>
      <c r="D73" s="3" t="s">
        <v>122</v>
      </c>
      <c r="E73" s="3" t="s">
        <v>13</v>
      </c>
      <c r="F73" s="3" t="s">
        <v>4</v>
      </c>
      <c r="G73" s="3" t="s">
        <v>5</v>
      </c>
      <c r="H73" s="1" t="str">
        <f t="shared" si="1"/>
        <v>M</v>
      </c>
    </row>
    <row r="74" spans="1:8" ht="15">
      <c r="A74" s="1">
        <v>730000</v>
      </c>
      <c r="B74" s="3">
        <v>73</v>
      </c>
      <c r="C74" s="8" t="s">
        <v>193</v>
      </c>
      <c r="D74" s="3" t="s">
        <v>111</v>
      </c>
      <c r="E74" s="3" t="s">
        <v>194</v>
      </c>
      <c r="F74" s="3" t="s">
        <v>15</v>
      </c>
      <c r="G74" s="3" t="s">
        <v>5</v>
      </c>
      <c r="H74" s="1" t="str">
        <f t="shared" si="1"/>
        <v>M</v>
      </c>
    </row>
    <row r="75" spans="1:8" ht="15">
      <c r="A75" s="1"/>
      <c r="B75" s="3">
        <v>74</v>
      </c>
      <c r="C75" s="8" t="s">
        <v>195</v>
      </c>
      <c r="D75" s="3" t="s">
        <v>154</v>
      </c>
      <c r="E75" s="3" t="s">
        <v>31</v>
      </c>
      <c r="F75" s="3" t="s">
        <v>32</v>
      </c>
      <c r="G75" s="3"/>
      <c r="H75" s="1" t="str">
        <f t="shared" si="1"/>
        <v>K</v>
      </c>
    </row>
    <row r="76" spans="1:8" ht="15">
      <c r="A76" s="1">
        <v>750004</v>
      </c>
      <c r="B76" s="3">
        <v>75</v>
      </c>
      <c r="C76" s="8" t="s">
        <v>196</v>
      </c>
      <c r="D76" s="3" t="s">
        <v>146</v>
      </c>
      <c r="E76" s="3" t="s">
        <v>110</v>
      </c>
      <c r="F76" s="3" t="s">
        <v>4</v>
      </c>
      <c r="G76" s="3" t="s">
        <v>5</v>
      </c>
      <c r="H76" s="1" t="str">
        <f t="shared" si="1"/>
        <v>K</v>
      </c>
    </row>
    <row r="77" spans="1:8" ht="15">
      <c r="A77" s="1">
        <v>760001</v>
      </c>
      <c r="B77" s="3">
        <v>76</v>
      </c>
      <c r="C77" s="8" t="s">
        <v>197</v>
      </c>
      <c r="D77" s="3" t="s">
        <v>146</v>
      </c>
      <c r="E77" s="3" t="s">
        <v>110</v>
      </c>
      <c r="F77" s="3" t="s">
        <v>4</v>
      </c>
      <c r="G77" s="3" t="s">
        <v>5</v>
      </c>
      <c r="H77" s="1" t="str">
        <f t="shared" si="1"/>
        <v>K</v>
      </c>
    </row>
    <row r="78" spans="1:8" ht="15">
      <c r="A78" s="1">
        <v>770008</v>
      </c>
      <c r="B78" s="3">
        <v>77</v>
      </c>
      <c r="C78" s="8" t="s">
        <v>198</v>
      </c>
      <c r="D78" s="3" t="s">
        <v>199</v>
      </c>
      <c r="E78" s="3" t="s">
        <v>200</v>
      </c>
      <c r="F78" s="3" t="s">
        <v>4</v>
      </c>
      <c r="G78" s="3" t="s">
        <v>5</v>
      </c>
      <c r="H78" s="1" t="str">
        <f t="shared" si="1"/>
        <v>K</v>
      </c>
    </row>
    <row r="79" spans="1:8" ht="15">
      <c r="A79" s="1">
        <v>780005</v>
      </c>
      <c r="B79" s="3">
        <v>78</v>
      </c>
      <c r="C79" s="8" t="s">
        <v>201</v>
      </c>
      <c r="D79" s="3" t="s">
        <v>122</v>
      </c>
      <c r="E79" s="3" t="s">
        <v>202</v>
      </c>
      <c r="F79" s="3" t="s">
        <v>4</v>
      </c>
      <c r="G79" s="3" t="s">
        <v>5</v>
      </c>
      <c r="H79" s="1" t="str">
        <f t="shared" si="1"/>
        <v>M</v>
      </c>
    </row>
    <row r="80" spans="1:8" ht="15">
      <c r="A80" s="1">
        <v>790002</v>
      </c>
      <c r="B80" s="3">
        <v>79</v>
      </c>
      <c r="C80" s="8" t="s">
        <v>203</v>
      </c>
      <c r="D80" s="3" t="s">
        <v>146</v>
      </c>
      <c r="E80" s="3" t="s">
        <v>110</v>
      </c>
      <c r="F80" s="3" t="s">
        <v>4</v>
      </c>
      <c r="G80" s="3" t="s">
        <v>5</v>
      </c>
      <c r="H80" s="1" t="str">
        <f t="shared" si="1"/>
        <v>K</v>
      </c>
    </row>
    <row r="81" spans="1:8" ht="15">
      <c r="A81" s="1">
        <v>800006</v>
      </c>
      <c r="B81" s="3">
        <v>80</v>
      </c>
      <c r="C81" s="8" t="s">
        <v>204</v>
      </c>
      <c r="D81" s="3" t="s">
        <v>109</v>
      </c>
      <c r="E81" s="3" t="s">
        <v>110</v>
      </c>
      <c r="F81" s="3" t="s">
        <v>4</v>
      </c>
      <c r="G81" s="3" t="s">
        <v>5</v>
      </c>
      <c r="H81" s="1" t="str">
        <f t="shared" si="1"/>
        <v>M</v>
      </c>
    </row>
    <row r="82" spans="1:8" ht="15">
      <c r="A82" s="1">
        <v>810003</v>
      </c>
      <c r="B82" s="3">
        <v>81</v>
      </c>
      <c r="C82" s="8" t="s">
        <v>205</v>
      </c>
      <c r="D82" s="3" t="s">
        <v>109</v>
      </c>
      <c r="E82" s="3" t="s">
        <v>10</v>
      </c>
      <c r="F82" s="3" t="s">
        <v>4</v>
      </c>
      <c r="G82" s="3" t="s">
        <v>5</v>
      </c>
      <c r="H82" s="1" t="str">
        <f t="shared" si="1"/>
        <v>M</v>
      </c>
    </row>
    <row r="83" spans="1:8" ht="15">
      <c r="A83" s="1"/>
      <c r="B83" s="3">
        <v>82</v>
      </c>
      <c r="C83" s="8" t="s">
        <v>206</v>
      </c>
      <c r="D83" s="3" t="s">
        <v>109</v>
      </c>
      <c r="E83" s="3" t="s">
        <v>8</v>
      </c>
      <c r="F83" s="3" t="s">
        <v>4</v>
      </c>
      <c r="G83" s="3" t="s">
        <v>5</v>
      </c>
      <c r="H83" s="1" t="str">
        <f t="shared" si="1"/>
        <v>M</v>
      </c>
    </row>
    <row r="84" spans="1:8" ht="15">
      <c r="A84" s="1">
        <v>830007</v>
      </c>
      <c r="B84" s="3">
        <v>83</v>
      </c>
      <c r="C84" s="8" t="s">
        <v>207</v>
      </c>
      <c r="D84" s="3" t="s">
        <v>120</v>
      </c>
      <c r="E84" s="3" t="s">
        <v>110</v>
      </c>
      <c r="F84" s="3" t="s">
        <v>4</v>
      </c>
      <c r="G84" s="3" t="s">
        <v>5</v>
      </c>
      <c r="H84" s="1" t="str">
        <f t="shared" si="1"/>
        <v>K</v>
      </c>
    </row>
    <row r="85" spans="1:8" ht="15">
      <c r="A85" s="1">
        <v>840004</v>
      </c>
      <c r="B85" s="3">
        <v>84</v>
      </c>
      <c r="C85" s="8" t="s">
        <v>208</v>
      </c>
      <c r="D85" s="3" t="s">
        <v>154</v>
      </c>
      <c r="E85" s="3" t="s">
        <v>14</v>
      </c>
      <c r="F85" s="3" t="s">
        <v>4</v>
      </c>
      <c r="G85" s="3" t="s">
        <v>5</v>
      </c>
      <c r="H85" s="1" t="str">
        <f t="shared" si="1"/>
        <v>K</v>
      </c>
    </row>
    <row r="86" spans="1:8" ht="15">
      <c r="A86" s="1">
        <v>850001</v>
      </c>
      <c r="B86" s="3">
        <v>85</v>
      </c>
      <c r="C86" s="8" t="s">
        <v>209</v>
      </c>
      <c r="D86" s="3" t="s">
        <v>122</v>
      </c>
      <c r="E86" s="3" t="s">
        <v>8</v>
      </c>
      <c r="F86" s="3" t="s">
        <v>4</v>
      </c>
      <c r="G86" s="3" t="s">
        <v>5</v>
      </c>
      <c r="H86" s="1" t="str">
        <f t="shared" si="1"/>
        <v>M</v>
      </c>
    </row>
    <row r="87" spans="1:8" ht="15">
      <c r="A87" s="1">
        <v>860008</v>
      </c>
      <c r="B87" s="3">
        <v>86</v>
      </c>
      <c r="C87" s="8" t="s">
        <v>210</v>
      </c>
      <c r="D87" s="3" t="s">
        <v>154</v>
      </c>
      <c r="E87" s="3" t="s">
        <v>33</v>
      </c>
      <c r="F87" s="3" t="s">
        <v>25</v>
      </c>
      <c r="G87" s="3" t="s">
        <v>5</v>
      </c>
      <c r="H87" s="1" t="str">
        <f t="shared" si="1"/>
        <v>K</v>
      </c>
    </row>
    <row r="88" spans="1:8" ht="15">
      <c r="A88" s="1">
        <v>870005</v>
      </c>
      <c r="B88" s="3">
        <v>87</v>
      </c>
      <c r="C88" s="8" t="s">
        <v>211</v>
      </c>
      <c r="D88" s="3" t="s">
        <v>122</v>
      </c>
      <c r="E88" s="3" t="s">
        <v>18</v>
      </c>
      <c r="F88" s="3" t="s">
        <v>34</v>
      </c>
      <c r="G88" s="3" t="s">
        <v>5</v>
      </c>
      <c r="H88" s="1" t="str">
        <f t="shared" si="1"/>
        <v>M</v>
      </c>
    </row>
    <row r="89" spans="1:8" ht="15">
      <c r="A89" s="1">
        <v>880002</v>
      </c>
      <c r="B89" s="3">
        <v>88</v>
      </c>
      <c r="C89" s="8" t="s">
        <v>212</v>
      </c>
      <c r="D89" s="3" t="s">
        <v>123</v>
      </c>
      <c r="E89" s="3" t="s">
        <v>14</v>
      </c>
      <c r="F89" s="3" t="s">
        <v>35</v>
      </c>
      <c r="G89" s="3" t="s">
        <v>5</v>
      </c>
      <c r="H89" s="1" t="str">
        <f t="shared" si="1"/>
        <v>K</v>
      </c>
    </row>
    <row r="90" spans="1:8" ht="15">
      <c r="A90" s="1">
        <v>890009</v>
      </c>
      <c r="B90" s="3">
        <v>89</v>
      </c>
      <c r="C90" s="8" t="s">
        <v>213</v>
      </c>
      <c r="D90" s="3" t="s">
        <v>109</v>
      </c>
      <c r="E90" s="3" t="s">
        <v>214</v>
      </c>
      <c r="F90" s="3" t="s">
        <v>36</v>
      </c>
      <c r="G90" s="3" t="s">
        <v>5</v>
      </c>
      <c r="H90" s="1" t="str">
        <f t="shared" si="1"/>
        <v>M</v>
      </c>
    </row>
    <row r="91" spans="1:8" ht="15">
      <c r="A91" s="1">
        <v>900003</v>
      </c>
      <c r="B91" s="3">
        <v>90</v>
      </c>
      <c r="C91" s="8" t="s">
        <v>215</v>
      </c>
      <c r="D91" s="3" t="s">
        <v>154</v>
      </c>
      <c r="E91" s="3" t="s">
        <v>110</v>
      </c>
      <c r="F91" s="3" t="s">
        <v>4</v>
      </c>
      <c r="G91" s="3" t="s">
        <v>5</v>
      </c>
      <c r="H91" s="1" t="str">
        <f t="shared" si="1"/>
        <v>K</v>
      </c>
    </row>
    <row r="92" spans="1:8" ht="15">
      <c r="A92" s="1">
        <v>910000</v>
      </c>
      <c r="B92" s="3">
        <v>91</v>
      </c>
      <c r="C92" s="8" t="s">
        <v>216</v>
      </c>
      <c r="D92" s="3" t="s">
        <v>112</v>
      </c>
      <c r="E92" s="3" t="s">
        <v>37</v>
      </c>
      <c r="F92" s="3" t="s">
        <v>4</v>
      </c>
      <c r="G92" s="3" t="s">
        <v>5</v>
      </c>
      <c r="H92" s="1" t="str">
        <f t="shared" si="1"/>
        <v>M</v>
      </c>
    </row>
    <row r="93" spans="1:8" ht="15">
      <c r="A93" s="1"/>
      <c r="B93" s="3">
        <v>92</v>
      </c>
      <c r="C93" s="8" t="s">
        <v>217</v>
      </c>
      <c r="D93" s="3" t="s">
        <v>112</v>
      </c>
      <c r="E93" s="3" t="s">
        <v>20</v>
      </c>
      <c r="F93" s="3" t="s">
        <v>4</v>
      </c>
      <c r="G93" s="3" t="s">
        <v>5</v>
      </c>
      <c r="H93" s="1" t="str">
        <f t="shared" si="1"/>
        <v>M</v>
      </c>
    </row>
    <row r="94" spans="1:8" ht="15">
      <c r="A94" s="1">
        <v>930004</v>
      </c>
      <c r="B94" s="3">
        <v>93</v>
      </c>
      <c r="C94" s="8" t="s">
        <v>218</v>
      </c>
      <c r="D94" s="3" t="s">
        <v>122</v>
      </c>
      <c r="E94" s="3" t="s">
        <v>8</v>
      </c>
      <c r="F94" s="3" t="s">
        <v>15</v>
      </c>
      <c r="G94" s="3" t="s">
        <v>5</v>
      </c>
      <c r="H94" s="1" t="str">
        <f t="shared" si="1"/>
        <v>M</v>
      </c>
    </row>
    <row r="95" spans="1:8" ht="15">
      <c r="A95" s="1">
        <v>940001</v>
      </c>
      <c r="B95" s="3">
        <v>94</v>
      </c>
      <c r="C95" s="8" t="s">
        <v>219</v>
      </c>
      <c r="D95" s="3" t="s">
        <v>120</v>
      </c>
      <c r="E95" s="3" t="s">
        <v>14</v>
      </c>
      <c r="F95" s="3" t="s">
        <v>4</v>
      </c>
      <c r="G95" s="3" t="s">
        <v>5</v>
      </c>
      <c r="H95" s="1" t="str">
        <f t="shared" si="1"/>
        <v>K</v>
      </c>
    </row>
    <row r="96" spans="1:8" ht="15">
      <c r="A96" s="1">
        <v>950008</v>
      </c>
      <c r="B96" s="3">
        <v>95</v>
      </c>
      <c r="C96" s="8" t="s">
        <v>220</v>
      </c>
      <c r="D96" s="3" t="s">
        <v>120</v>
      </c>
      <c r="E96" s="3" t="s">
        <v>136</v>
      </c>
      <c r="F96" s="3" t="s">
        <v>4</v>
      </c>
      <c r="G96" s="3" t="s">
        <v>5</v>
      </c>
      <c r="H96" s="1" t="str">
        <f t="shared" si="1"/>
        <v>K</v>
      </c>
    </row>
    <row r="97" spans="1:8" ht="15">
      <c r="A97" s="1">
        <v>960005</v>
      </c>
      <c r="B97" s="3">
        <v>96</v>
      </c>
      <c r="C97" s="8" t="s">
        <v>221</v>
      </c>
      <c r="D97" s="3" t="s">
        <v>120</v>
      </c>
      <c r="E97" s="3" t="s">
        <v>136</v>
      </c>
      <c r="F97" s="3" t="s">
        <v>4</v>
      </c>
      <c r="G97" s="3" t="s">
        <v>5</v>
      </c>
      <c r="H97" s="1" t="str">
        <f t="shared" si="1"/>
        <v>K</v>
      </c>
    </row>
    <row r="98" spans="1:8" ht="15">
      <c r="A98" s="1">
        <v>970002</v>
      </c>
      <c r="B98" s="3">
        <v>97</v>
      </c>
      <c r="C98" s="8" t="s">
        <v>222</v>
      </c>
      <c r="D98" s="3" t="s">
        <v>223</v>
      </c>
      <c r="E98" s="3" t="s">
        <v>224</v>
      </c>
      <c r="F98" s="3" t="s">
        <v>4</v>
      </c>
      <c r="G98" s="3" t="s">
        <v>5</v>
      </c>
      <c r="H98" s="1" t="str">
        <f t="shared" si="1"/>
        <v>M</v>
      </c>
    </row>
    <row r="99" spans="1:8" ht="15">
      <c r="A99" s="1">
        <v>980009</v>
      </c>
      <c r="B99" s="3">
        <v>98</v>
      </c>
      <c r="C99" s="8" t="s">
        <v>225</v>
      </c>
      <c r="D99" s="3" t="s">
        <v>154</v>
      </c>
      <c r="E99" s="3" t="s">
        <v>226</v>
      </c>
      <c r="F99" s="3" t="s">
        <v>24</v>
      </c>
      <c r="G99" s="3" t="s">
        <v>5</v>
      </c>
      <c r="H99" s="1" t="str">
        <f t="shared" si="1"/>
        <v>K</v>
      </c>
    </row>
    <row r="100" spans="1:8" ht="15">
      <c r="A100" s="1">
        <v>990006</v>
      </c>
      <c r="B100" s="3">
        <v>99</v>
      </c>
      <c r="C100" s="8" t="s">
        <v>227</v>
      </c>
      <c r="D100" s="3" t="s">
        <v>112</v>
      </c>
      <c r="E100" s="3" t="s">
        <v>226</v>
      </c>
      <c r="F100" s="3" t="s">
        <v>24</v>
      </c>
      <c r="G100" s="3" t="s">
        <v>5</v>
      </c>
      <c r="H100" s="1" t="str">
        <f t="shared" si="1"/>
        <v>M</v>
      </c>
    </row>
    <row r="101" spans="1:8" ht="15">
      <c r="A101" s="1">
        <v>1000009</v>
      </c>
      <c r="B101" s="3">
        <v>100</v>
      </c>
      <c r="C101" s="8" t="s">
        <v>228</v>
      </c>
      <c r="D101" s="3" t="s">
        <v>109</v>
      </c>
      <c r="E101" s="3" t="s">
        <v>8</v>
      </c>
      <c r="F101" s="3" t="s">
        <v>4</v>
      </c>
      <c r="G101" s="3" t="s">
        <v>5</v>
      </c>
      <c r="H101" s="1" t="str">
        <f t="shared" si="1"/>
        <v>M</v>
      </c>
    </row>
    <row r="102" spans="1:8" ht="15">
      <c r="A102" s="1">
        <v>1010006</v>
      </c>
      <c r="B102" s="3">
        <v>101</v>
      </c>
      <c r="C102" s="8" t="s">
        <v>229</v>
      </c>
      <c r="D102" s="3" t="s">
        <v>120</v>
      </c>
      <c r="E102" s="3" t="s">
        <v>14</v>
      </c>
      <c r="F102" s="3" t="s">
        <v>4</v>
      </c>
      <c r="G102" s="3" t="s">
        <v>5</v>
      </c>
      <c r="H102" s="1" t="str">
        <f t="shared" si="1"/>
        <v>K</v>
      </c>
    </row>
    <row r="103" spans="1:8" ht="15">
      <c r="A103" s="1">
        <v>1020003</v>
      </c>
      <c r="B103" s="3">
        <v>102</v>
      </c>
      <c r="C103" s="8" t="s">
        <v>230</v>
      </c>
      <c r="D103" s="3" t="s">
        <v>120</v>
      </c>
      <c r="E103" s="3" t="s">
        <v>14</v>
      </c>
      <c r="F103" s="3" t="s">
        <v>4</v>
      </c>
      <c r="G103" s="3" t="s">
        <v>5</v>
      </c>
      <c r="H103" s="1" t="str">
        <f t="shared" si="1"/>
        <v>K</v>
      </c>
    </row>
    <row r="104" spans="1:8" ht="15">
      <c r="A104" s="1">
        <v>1030000</v>
      </c>
      <c r="B104" s="3">
        <v>103</v>
      </c>
      <c r="C104" s="8" t="s">
        <v>231</v>
      </c>
      <c r="D104" s="3" t="s">
        <v>232</v>
      </c>
      <c r="E104" s="3" t="s">
        <v>124</v>
      </c>
      <c r="F104" s="3" t="s">
        <v>15</v>
      </c>
      <c r="G104" s="3" t="s">
        <v>5</v>
      </c>
      <c r="H104" s="1" t="str">
        <f t="shared" si="1"/>
        <v>M</v>
      </c>
    </row>
    <row r="105" spans="1:8" ht="15">
      <c r="A105" s="1">
        <v>1040007</v>
      </c>
      <c r="B105" s="3">
        <v>104</v>
      </c>
      <c r="C105" s="8" t="s">
        <v>233</v>
      </c>
      <c r="D105" s="3" t="s">
        <v>234</v>
      </c>
      <c r="E105" s="3" t="s">
        <v>235</v>
      </c>
      <c r="F105" s="3" t="s">
        <v>38</v>
      </c>
      <c r="G105" s="3" t="s">
        <v>5</v>
      </c>
      <c r="H105" s="1" t="str">
        <f t="shared" si="1"/>
        <v>M</v>
      </c>
    </row>
    <row r="106" spans="1:8" ht="15">
      <c r="A106" s="1">
        <v>1050004</v>
      </c>
      <c r="B106" s="3">
        <v>105</v>
      </c>
      <c r="C106" s="8" t="s">
        <v>236</v>
      </c>
      <c r="D106" s="3" t="s">
        <v>111</v>
      </c>
      <c r="E106" s="3" t="s">
        <v>10</v>
      </c>
      <c r="F106" s="3" t="s">
        <v>4</v>
      </c>
      <c r="G106" s="3" t="s">
        <v>5</v>
      </c>
      <c r="H106" s="1" t="str">
        <f t="shared" si="1"/>
        <v>M</v>
      </c>
    </row>
    <row r="107" spans="1:8" ht="15">
      <c r="A107" s="1">
        <v>1060001</v>
      </c>
      <c r="B107" s="3">
        <v>106</v>
      </c>
      <c r="C107" s="8" t="s">
        <v>237</v>
      </c>
      <c r="D107" s="3" t="s">
        <v>112</v>
      </c>
      <c r="E107" s="3" t="s">
        <v>37</v>
      </c>
      <c r="F107" s="3" t="s">
        <v>4</v>
      </c>
      <c r="G107" s="3" t="s">
        <v>5</v>
      </c>
      <c r="H107" s="1" t="str">
        <f t="shared" si="1"/>
        <v>M</v>
      </c>
    </row>
    <row r="108" spans="1:8" ht="15">
      <c r="A108" s="1">
        <v>1070008</v>
      </c>
      <c r="B108" s="3">
        <v>107</v>
      </c>
      <c r="C108" s="8" t="s">
        <v>238</v>
      </c>
      <c r="D108" s="3" t="s">
        <v>135</v>
      </c>
      <c r="E108" s="3" t="s">
        <v>39</v>
      </c>
      <c r="F108" s="3" t="s">
        <v>4</v>
      </c>
      <c r="G108" s="3" t="s">
        <v>5</v>
      </c>
      <c r="H108" s="1" t="str">
        <f t="shared" si="1"/>
        <v>K</v>
      </c>
    </row>
    <row r="109" spans="1:8" ht="15">
      <c r="A109" s="1"/>
      <c r="B109" s="3">
        <v>108</v>
      </c>
      <c r="C109" s="8" t="s">
        <v>239</v>
      </c>
      <c r="D109" s="3" t="s">
        <v>111</v>
      </c>
      <c r="E109" s="3" t="s">
        <v>240</v>
      </c>
      <c r="F109" s="3" t="s">
        <v>21</v>
      </c>
      <c r="G109" s="3" t="s">
        <v>5</v>
      </c>
      <c r="H109" s="1" t="str">
        <f t="shared" si="1"/>
        <v>M</v>
      </c>
    </row>
    <row r="110" spans="1:8" ht="15">
      <c r="A110" s="1">
        <v>1090002</v>
      </c>
      <c r="B110" s="3">
        <v>109</v>
      </c>
      <c r="C110" s="8" t="s">
        <v>241</v>
      </c>
      <c r="D110" s="3" t="s">
        <v>111</v>
      </c>
      <c r="E110" s="3" t="s">
        <v>124</v>
      </c>
      <c r="F110" s="3" t="s">
        <v>4</v>
      </c>
      <c r="G110" s="3" t="s">
        <v>5</v>
      </c>
      <c r="H110" s="1" t="str">
        <f t="shared" si="1"/>
        <v>M</v>
      </c>
    </row>
    <row r="111" spans="1:8" ht="15">
      <c r="A111" s="1">
        <v>1100006</v>
      </c>
      <c r="B111" s="3">
        <v>110</v>
      </c>
      <c r="C111" s="8" t="s">
        <v>242</v>
      </c>
      <c r="D111" s="3" t="s">
        <v>146</v>
      </c>
      <c r="E111" s="3" t="s">
        <v>14</v>
      </c>
      <c r="F111" s="3" t="s">
        <v>4</v>
      </c>
      <c r="G111" s="3" t="s">
        <v>5</v>
      </c>
      <c r="H111" s="1" t="str">
        <f t="shared" si="1"/>
        <v>K</v>
      </c>
    </row>
    <row r="112" spans="1:8" ht="15">
      <c r="A112" s="1">
        <v>1110003</v>
      </c>
      <c r="B112" s="3">
        <v>111</v>
      </c>
      <c r="C112" s="8" t="s">
        <v>243</v>
      </c>
      <c r="D112" s="3" t="s">
        <v>111</v>
      </c>
      <c r="E112" s="3" t="s">
        <v>20</v>
      </c>
      <c r="F112" s="3" t="s">
        <v>4</v>
      </c>
      <c r="G112" s="3" t="s">
        <v>5</v>
      </c>
      <c r="H112" s="1" t="str">
        <f t="shared" si="1"/>
        <v>M</v>
      </c>
    </row>
    <row r="113" spans="1:8" ht="15">
      <c r="A113" s="1"/>
      <c r="B113" s="3">
        <v>112</v>
      </c>
      <c r="C113" s="8" t="s">
        <v>244</v>
      </c>
      <c r="D113" s="3" t="s">
        <v>123</v>
      </c>
      <c r="E113" s="3" t="s">
        <v>10</v>
      </c>
      <c r="F113" s="3" t="s">
        <v>35</v>
      </c>
      <c r="G113" s="3"/>
      <c r="H113" s="1" t="str">
        <f t="shared" si="1"/>
        <v>K</v>
      </c>
    </row>
    <row r="114" spans="1:8" ht="15">
      <c r="A114" s="1">
        <v>1130007</v>
      </c>
      <c r="B114" s="3">
        <v>113</v>
      </c>
      <c r="C114" s="8" t="s">
        <v>245</v>
      </c>
      <c r="D114" s="3" t="s">
        <v>111</v>
      </c>
      <c r="E114" s="3" t="s">
        <v>246</v>
      </c>
      <c r="F114" s="3" t="s">
        <v>4</v>
      </c>
      <c r="G114" s="3" t="s">
        <v>5</v>
      </c>
      <c r="H114" s="1" t="str">
        <f t="shared" si="1"/>
        <v>M</v>
      </c>
    </row>
    <row r="115" spans="1:8" ht="15">
      <c r="A115" s="1">
        <v>1140004</v>
      </c>
      <c r="B115" s="3">
        <v>114</v>
      </c>
      <c r="C115" s="8" t="s">
        <v>247</v>
      </c>
      <c r="D115" s="3" t="s">
        <v>122</v>
      </c>
      <c r="E115" s="3" t="s">
        <v>40</v>
      </c>
      <c r="F115" s="3" t="s">
        <v>4</v>
      </c>
      <c r="G115" s="3" t="s">
        <v>5</v>
      </c>
      <c r="H115" s="1" t="str">
        <f t="shared" si="1"/>
        <v>M</v>
      </c>
    </row>
    <row r="116" spans="1:8" ht="15">
      <c r="A116" s="1">
        <v>1150001</v>
      </c>
      <c r="B116" s="3">
        <v>115</v>
      </c>
      <c r="C116" s="8" t="s">
        <v>248</v>
      </c>
      <c r="D116" s="3" t="s">
        <v>122</v>
      </c>
      <c r="E116" s="3" t="s">
        <v>8</v>
      </c>
      <c r="F116" s="3" t="s">
        <v>4</v>
      </c>
      <c r="G116" s="3" t="s">
        <v>5</v>
      </c>
      <c r="H116" s="1" t="str">
        <f t="shared" si="1"/>
        <v>M</v>
      </c>
    </row>
    <row r="117" spans="1:8" ht="15">
      <c r="A117" s="1">
        <v>1160008</v>
      </c>
      <c r="B117" s="3">
        <v>116</v>
      </c>
      <c r="C117" s="8" t="s">
        <v>249</v>
      </c>
      <c r="D117" s="3" t="s">
        <v>112</v>
      </c>
      <c r="E117" s="3" t="s">
        <v>37</v>
      </c>
      <c r="F117" s="3" t="s">
        <v>4</v>
      </c>
      <c r="G117" s="3" t="s">
        <v>5</v>
      </c>
      <c r="H117" s="1" t="str">
        <f t="shared" si="1"/>
        <v>M</v>
      </c>
    </row>
    <row r="118" spans="1:8" ht="15">
      <c r="A118" s="1">
        <v>1170005</v>
      </c>
      <c r="B118" s="3">
        <v>117</v>
      </c>
      <c r="C118" s="8" t="s">
        <v>250</v>
      </c>
      <c r="D118" s="3" t="s">
        <v>109</v>
      </c>
      <c r="E118" s="3" t="s">
        <v>251</v>
      </c>
      <c r="F118" s="3" t="s">
        <v>4</v>
      </c>
      <c r="G118" s="3" t="s">
        <v>5</v>
      </c>
      <c r="H118" s="1" t="str">
        <f t="shared" si="1"/>
        <v>M</v>
      </c>
    </row>
    <row r="119" spans="1:8" ht="15">
      <c r="A119" s="1">
        <v>1180002</v>
      </c>
      <c r="B119" s="3">
        <v>118</v>
      </c>
      <c r="C119" s="8" t="s">
        <v>252</v>
      </c>
      <c r="D119" s="3" t="s">
        <v>120</v>
      </c>
      <c r="E119" s="3" t="s">
        <v>14</v>
      </c>
      <c r="F119" s="3" t="s">
        <v>4</v>
      </c>
      <c r="G119" s="3" t="s">
        <v>5</v>
      </c>
      <c r="H119" s="1" t="str">
        <f t="shared" si="1"/>
        <v>K</v>
      </c>
    </row>
    <row r="120" spans="1:8" ht="15">
      <c r="A120">
        <v>4400004</v>
      </c>
      <c r="B120" s="3">
        <v>440</v>
      </c>
      <c r="C120" s="8" t="s">
        <v>516</v>
      </c>
      <c r="D120" s="3" t="s">
        <v>109</v>
      </c>
      <c r="E120" s="3" t="s">
        <v>41</v>
      </c>
      <c r="F120" s="3" t="s">
        <v>15</v>
      </c>
      <c r="G120" s="3" t="s">
        <v>5</v>
      </c>
      <c r="H120" s="1" t="str">
        <f t="shared" si="1"/>
        <v>M</v>
      </c>
    </row>
    <row r="121" spans="1:8" ht="15">
      <c r="A121" s="1"/>
      <c r="B121" s="3">
        <v>120</v>
      </c>
      <c r="C121" s="8" t="s">
        <v>253</v>
      </c>
      <c r="D121" s="3" t="s">
        <v>146</v>
      </c>
      <c r="E121" s="3" t="s">
        <v>8</v>
      </c>
      <c r="F121" s="3" t="s">
        <v>4</v>
      </c>
      <c r="G121" s="3" t="s">
        <v>5</v>
      </c>
      <c r="H121" s="1" t="str">
        <f t="shared" si="1"/>
        <v>K</v>
      </c>
    </row>
    <row r="122" spans="1:8" ht="15">
      <c r="A122" s="1"/>
      <c r="B122" s="3">
        <v>121</v>
      </c>
      <c r="C122" s="8" t="s">
        <v>254</v>
      </c>
      <c r="D122" s="3" t="s">
        <v>154</v>
      </c>
      <c r="E122" s="3" t="s">
        <v>8</v>
      </c>
      <c r="F122" s="3" t="s">
        <v>4</v>
      </c>
      <c r="G122" s="3" t="s">
        <v>5</v>
      </c>
      <c r="H122" s="1" t="str">
        <f t="shared" si="1"/>
        <v>K</v>
      </c>
    </row>
    <row r="123" spans="1:8" ht="15">
      <c r="A123" s="1">
        <v>1220007</v>
      </c>
      <c r="B123" s="3">
        <v>122</v>
      </c>
      <c r="C123" s="8" t="s">
        <v>255</v>
      </c>
      <c r="D123" s="3" t="s">
        <v>111</v>
      </c>
      <c r="E123" s="3" t="s">
        <v>42</v>
      </c>
      <c r="F123" s="3" t="s">
        <v>34</v>
      </c>
      <c r="G123" s="3" t="s">
        <v>5</v>
      </c>
      <c r="H123" s="1" t="str">
        <f t="shared" si="1"/>
        <v>M</v>
      </c>
    </row>
    <row r="124" spans="1:8" ht="15">
      <c r="A124" s="1">
        <v>1230004</v>
      </c>
      <c r="B124" s="3">
        <v>123</v>
      </c>
      <c r="C124" s="8" t="s">
        <v>256</v>
      </c>
      <c r="D124" s="3" t="s">
        <v>223</v>
      </c>
      <c r="E124" s="3" t="s">
        <v>124</v>
      </c>
      <c r="F124" s="3" t="s">
        <v>4</v>
      </c>
      <c r="G124" s="3" t="s">
        <v>5</v>
      </c>
      <c r="H124" s="1" t="str">
        <f t="shared" si="1"/>
        <v>M</v>
      </c>
    </row>
    <row r="125" spans="1:8" ht="15">
      <c r="A125" s="1">
        <v>1240001</v>
      </c>
      <c r="B125" s="3">
        <v>124</v>
      </c>
      <c r="C125" s="8" t="s">
        <v>257</v>
      </c>
      <c r="D125" s="3" t="s">
        <v>114</v>
      </c>
      <c r="E125" s="3" t="s">
        <v>258</v>
      </c>
      <c r="F125" s="3" t="s">
        <v>43</v>
      </c>
      <c r="G125" s="3" t="s">
        <v>5</v>
      </c>
      <c r="H125" s="1" t="str">
        <f t="shared" si="1"/>
        <v>M</v>
      </c>
    </row>
    <row r="126" spans="1:8" ht="15">
      <c r="A126" s="1">
        <v>1250008</v>
      </c>
      <c r="B126" s="3">
        <v>125</v>
      </c>
      <c r="C126" s="8" t="s">
        <v>259</v>
      </c>
      <c r="D126" s="3" t="s">
        <v>111</v>
      </c>
      <c r="E126" s="3" t="s">
        <v>8</v>
      </c>
      <c r="F126" s="3" t="s">
        <v>44</v>
      </c>
      <c r="G126" s="3" t="s">
        <v>5</v>
      </c>
      <c r="H126" s="1" t="str">
        <f t="shared" si="1"/>
        <v>M</v>
      </c>
    </row>
    <row r="127" spans="1:8" ht="15">
      <c r="A127" s="1">
        <v>1260005</v>
      </c>
      <c r="B127" s="3">
        <v>126</v>
      </c>
      <c r="C127" s="8" t="s">
        <v>260</v>
      </c>
      <c r="D127" s="3" t="s">
        <v>146</v>
      </c>
      <c r="E127" s="3" t="s">
        <v>8</v>
      </c>
      <c r="F127" s="3" t="s">
        <v>44</v>
      </c>
      <c r="G127" s="3" t="s">
        <v>5</v>
      </c>
      <c r="H127" s="1" t="str">
        <f t="shared" si="1"/>
        <v>K</v>
      </c>
    </row>
    <row r="128" spans="1:8" ht="15">
      <c r="A128" s="1"/>
      <c r="B128" s="3">
        <v>127</v>
      </c>
      <c r="C128" s="8" t="s">
        <v>261</v>
      </c>
      <c r="D128" s="3" t="s">
        <v>122</v>
      </c>
      <c r="E128" s="3" t="s">
        <v>262</v>
      </c>
      <c r="F128" s="3" t="s">
        <v>4</v>
      </c>
      <c r="G128" s="3"/>
      <c r="H128" s="1" t="str">
        <f t="shared" si="1"/>
        <v>M</v>
      </c>
    </row>
    <row r="129" spans="1:9" ht="15">
      <c r="A129" s="1">
        <v>1280009</v>
      </c>
      <c r="B129" s="3">
        <v>128</v>
      </c>
      <c r="C129" s="8" t="s">
        <v>545</v>
      </c>
      <c r="D129" s="3" t="s">
        <v>111</v>
      </c>
      <c r="E129" s="3" t="s">
        <v>42</v>
      </c>
      <c r="F129" s="3" t="s">
        <v>263</v>
      </c>
      <c r="G129" s="3" t="s">
        <v>5</v>
      </c>
      <c r="H129" s="1" t="str">
        <f t="shared" si="1"/>
        <v>M</v>
      </c>
      <c r="I129" s="11" t="s">
        <v>546</v>
      </c>
    </row>
    <row r="130" spans="1:8" ht="15">
      <c r="A130" s="1">
        <v>1290006</v>
      </c>
      <c r="B130" s="3">
        <v>129</v>
      </c>
      <c r="C130" s="8" t="s">
        <v>264</v>
      </c>
      <c r="D130" s="3" t="s">
        <v>111</v>
      </c>
      <c r="E130" s="3" t="s">
        <v>157</v>
      </c>
      <c r="F130" s="3" t="s">
        <v>4</v>
      </c>
      <c r="G130" s="3"/>
      <c r="H130" s="1" t="str">
        <f t="shared" si="1"/>
        <v>M</v>
      </c>
    </row>
    <row r="131" spans="1:8" ht="15">
      <c r="A131" s="1">
        <v>1300000</v>
      </c>
      <c r="B131" s="3">
        <v>130</v>
      </c>
      <c r="C131" s="8" t="s">
        <v>265</v>
      </c>
      <c r="D131" s="3" t="s">
        <v>146</v>
      </c>
      <c r="E131" s="3" t="s">
        <v>167</v>
      </c>
      <c r="F131" s="3" t="s">
        <v>28</v>
      </c>
      <c r="G131" s="3" t="s">
        <v>5</v>
      </c>
      <c r="H131" s="1" t="str">
        <f aca="true" t="shared" si="2" ref="H131:H194">LEFT(D131,1)</f>
        <v>K</v>
      </c>
    </row>
    <row r="132" spans="1:8" ht="15">
      <c r="A132" s="1">
        <v>1310007</v>
      </c>
      <c r="B132" s="3">
        <v>131</v>
      </c>
      <c r="C132" s="8" t="s">
        <v>266</v>
      </c>
      <c r="D132" s="3" t="s">
        <v>123</v>
      </c>
      <c r="E132" s="3" t="s">
        <v>10</v>
      </c>
      <c r="F132" s="3" t="s">
        <v>4</v>
      </c>
      <c r="G132" s="3" t="s">
        <v>5</v>
      </c>
      <c r="H132" s="1" t="str">
        <f t="shared" si="2"/>
        <v>K</v>
      </c>
    </row>
    <row r="133" spans="1:8" ht="15">
      <c r="A133" s="1">
        <v>1320004</v>
      </c>
      <c r="B133" s="3">
        <v>132</v>
      </c>
      <c r="C133" s="8" t="s">
        <v>267</v>
      </c>
      <c r="D133" s="3" t="s">
        <v>112</v>
      </c>
      <c r="E133" s="3" t="s">
        <v>45</v>
      </c>
      <c r="F133" s="3" t="s">
        <v>4</v>
      </c>
      <c r="G133" s="3" t="s">
        <v>5</v>
      </c>
      <c r="H133" s="1" t="str">
        <f t="shared" si="2"/>
        <v>M</v>
      </c>
    </row>
    <row r="134" spans="1:8" ht="15">
      <c r="A134" s="1" t="s">
        <v>549</v>
      </c>
      <c r="B134" s="3">
        <v>133</v>
      </c>
      <c r="C134" s="8" t="s">
        <v>268</v>
      </c>
      <c r="D134" s="3" t="s">
        <v>122</v>
      </c>
      <c r="E134" s="3" t="s">
        <v>269</v>
      </c>
      <c r="F134" s="3" t="s">
        <v>46</v>
      </c>
      <c r="G134" s="3" t="s">
        <v>5</v>
      </c>
      <c r="H134" s="1" t="str">
        <f t="shared" si="2"/>
        <v>M</v>
      </c>
    </row>
    <row r="135" spans="1:8" ht="15">
      <c r="A135" s="1">
        <v>1340008</v>
      </c>
      <c r="B135" s="3">
        <v>134</v>
      </c>
      <c r="C135" s="8" t="s">
        <v>270</v>
      </c>
      <c r="D135" s="3" t="s">
        <v>223</v>
      </c>
      <c r="E135" s="3" t="s">
        <v>269</v>
      </c>
      <c r="F135" s="3" t="s">
        <v>47</v>
      </c>
      <c r="G135" s="3" t="s">
        <v>5</v>
      </c>
      <c r="H135" s="1" t="str">
        <f t="shared" si="2"/>
        <v>M</v>
      </c>
    </row>
    <row r="136" spans="1:8" ht="15">
      <c r="A136" s="1">
        <v>1350005</v>
      </c>
      <c r="B136" s="3">
        <v>135</v>
      </c>
      <c r="C136" s="8" t="s">
        <v>271</v>
      </c>
      <c r="D136" s="3" t="s">
        <v>223</v>
      </c>
      <c r="E136" s="3" t="s">
        <v>269</v>
      </c>
      <c r="F136" s="3" t="s">
        <v>47</v>
      </c>
      <c r="G136" s="3" t="s">
        <v>5</v>
      </c>
      <c r="H136" s="1" t="str">
        <f t="shared" si="2"/>
        <v>M</v>
      </c>
    </row>
    <row r="137" spans="1:8" ht="15">
      <c r="A137" s="1">
        <v>1360002</v>
      </c>
      <c r="B137" s="3">
        <v>136</v>
      </c>
      <c r="C137" s="8" t="s">
        <v>552</v>
      </c>
      <c r="D137" s="3" t="s">
        <v>223</v>
      </c>
      <c r="E137" s="3" t="s">
        <v>269</v>
      </c>
      <c r="F137" s="3" t="s">
        <v>47</v>
      </c>
      <c r="G137" s="3" t="s">
        <v>5</v>
      </c>
      <c r="H137" s="1" t="str">
        <f t="shared" si="2"/>
        <v>M</v>
      </c>
    </row>
    <row r="138" spans="1:8" ht="15">
      <c r="A138" s="1">
        <v>1370009</v>
      </c>
      <c r="B138" s="3">
        <v>137</v>
      </c>
      <c r="C138" s="8" t="s">
        <v>272</v>
      </c>
      <c r="D138" s="3" t="s">
        <v>199</v>
      </c>
      <c r="E138" s="3" t="s">
        <v>269</v>
      </c>
      <c r="F138" s="3" t="s">
        <v>47</v>
      </c>
      <c r="G138" s="3" t="s">
        <v>5</v>
      </c>
      <c r="H138" s="1" t="str">
        <f t="shared" si="2"/>
        <v>K</v>
      </c>
    </row>
    <row r="139" spans="1:8" ht="15">
      <c r="A139" s="1">
        <v>1380006</v>
      </c>
      <c r="B139" s="3">
        <v>138</v>
      </c>
      <c r="C139" s="8" t="s">
        <v>273</v>
      </c>
      <c r="D139" s="3" t="s">
        <v>223</v>
      </c>
      <c r="E139" s="3" t="s">
        <v>269</v>
      </c>
      <c r="F139" s="3" t="s">
        <v>47</v>
      </c>
      <c r="G139" s="3" t="s">
        <v>5</v>
      </c>
      <c r="H139" s="1" t="str">
        <f t="shared" si="2"/>
        <v>M</v>
      </c>
    </row>
    <row r="140" spans="1:8" ht="15">
      <c r="A140" s="1">
        <v>1390003</v>
      </c>
      <c r="B140" s="3">
        <v>139</v>
      </c>
      <c r="C140" s="8" t="s">
        <v>274</v>
      </c>
      <c r="D140" s="3" t="s">
        <v>223</v>
      </c>
      <c r="E140" s="3" t="s">
        <v>269</v>
      </c>
      <c r="F140" s="3" t="s">
        <v>47</v>
      </c>
      <c r="G140" s="3" t="s">
        <v>5</v>
      </c>
      <c r="H140" s="1" t="str">
        <f t="shared" si="2"/>
        <v>M</v>
      </c>
    </row>
    <row r="141" spans="1:8" ht="15">
      <c r="A141" s="1">
        <v>1400007</v>
      </c>
      <c r="B141" s="3">
        <v>140</v>
      </c>
      <c r="C141" s="8" t="s">
        <v>275</v>
      </c>
      <c r="D141" s="3" t="s">
        <v>223</v>
      </c>
      <c r="E141" s="3" t="s">
        <v>269</v>
      </c>
      <c r="F141" s="3" t="s">
        <v>47</v>
      </c>
      <c r="G141" s="3" t="s">
        <v>5</v>
      </c>
      <c r="H141" s="1" t="str">
        <f t="shared" si="2"/>
        <v>M</v>
      </c>
    </row>
    <row r="142" spans="1:8" ht="15">
      <c r="A142" s="1">
        <v>1410004</v>
      </c>
      <c r="B142" s="3">
        <v>141</v>
      </c>
      <c r="C142" s="8" t="s">
        <v>276</v>
      </c>
      <c r="D142" s="3" t="s">
        <v>112</v>
      </c>
      <c r="E142" s="3" t="s">
        <v>8</v>
      </c>
      <c r="F142" s="3" t="s">
        <v>25</v>
      </c>
      <c r="G142" s="3" t="s">
        <v>5</v>
      </c>
      <c r="H142" s="1" t="str">
        <f t="shared" si="2"/>
        <v>M</v>
      </c>
    </row>
    <row r="143" spans="1:8" ht="15">
      <c r="A143" s="1">
        <v>1420001</v>
      </c>
      <c r="B143" s="3">
        <v>142</v>
      </c>
      <c r="C143" s="8" t="s">
        <v>277</v>
      </c>
      <c r="D143" s="3" t="s">
        <v>112</v>
      </c>
      <c r="E143" s="3" t="s">
        <v>8</v>
      </c>
      <c r="F143" s="3" t="s">
        <v>48</v>
      </c>
      <c r="G143" s="3" t="s">
        <v>5</v>
      </c>
      <c r="H143" s="1" t="str">
        <f t="shared" si="2"/>
        <v>M</v>
      </c>
    </row>
    <row r="144" spans="1:8" ht="15">
      <c r="A144" s="1">
        <v>1430008</v>
      </c>
      <c r="B144" s="3">
        <v>143</v>
      </c>
      <c r="C144" s="8" t="s">
        <v>278</v>
      </c>
      <c r="D144" s="3" t="s">
        <v>114</v>
      </c>
      <c r="E144" s="3" t="s">
        <v>279</v>
      </c>
      <c r="F144" s="3" t="s">
        <v>4</v>
      </c>
      <c r="G144" s="3" t="s">
        <v>5</v>
      </c>
      <c r="H144" s="1" t="str">
        <f t="shared" si="2"/>
        <v>M</v>
      </c>
    </row>
    <row r="145" spans="1:8" ht="15">
      <c r="A145" s="1">
        <v>1440005</v>
      </c>
      <c r="B145" s="3">
        <v>144</v>
      </c>
      <c r="C145" s="8" t="s">
        <v>280</v>
      </c>
      <c r="D145" s="3" t="s">
        <v>146</v>
      </c>
      <c r="E145" s="3" t="s">
        <v>14</v>
      </c>
      <c r="F145" s="3" t="s">
        <v>21</v>
      </c>
      <c r="G145" s="3" t="s">
        <v>5</v>
      </c>
      <c r="H145" s="1" t="str">
        <f t="shared" si="2"/>
        <v>K</v>
      </c>
    </row>
    <row r="146" spans="1:8" ht="15">
      <c r="A146" s="1">
        <v>1450002</v>
      </c>
      <c r="B146" s="3">
        <v>145</v>
      </c>
      <c r="C146" s="8" t="s">
        <v>281</v>
      </c>
      <c r="D146" s="3" t="s">
        <v>146</v>
      </c>
      <c r="E146" s="3" t="s">
        <v>10</v>
      </c>
      <c r="F146" s="3" t="s">
        <v>282</v>
      </c>
      <c r="G146" s="3" t="s">
        <v>5</v>
      </c>
      <c r="H146" s="1" t="str">
        <f t="shared" si="2"/>
        <v>K</v>
      </c>
    </row>
    <row r="147" spans="1:8" ht="15">
      <c r="A147" s="1">
        <v>1460009</v>
      </c>
      <c r="B147" s="3">
        <v>146</v>
      </c>
      <c r="C147" s="8" t="s">
        <v>283</v>
      </c>
      <c r="D147" s="3" t="s">
        <v>111</v>
      </c>
      <c r="E147" s="3" t="s">
        <v>20</v>
      </c>
      <c r="F147" s="3" t="s">
        <v>4</v>
      </c>
      <c r="G147" s="3" t="s">
        <v>5</v>
      </c>
      <c r="H147" s="1" t="str">
        <f t="shared" si="2"/>
        <v>M</v>
      </c>
    </row>
    <row r="148" spans="1:8" ht="15">
      <c r="A148" s="1">
        <v>1470006</v>
      </c>
      <c r="B148" s="3">
        <v>147</v>
      </c>
      <c r="C148" s="8" t="s">
        <v>284</v>
      </c>
      <c r="D148" s="3" t="s">
        <v>111</v>
      </c>
      <c r="E148" s="3" t="s">
        <v>8</v>
      </c>
      <c r="F148" s="3" t="s">
        <v>4</v>
      </c>
      <c r="G148" s="3" t="s">
        <v>5</v>
      </c>
      <c r="H148" s="1" t="str">
        <f t="shared" si="2"/>
        <v>M</v>
      </c>
    </row>
    <row r="149" spans="1:8" ht="15">
      <c r="A149" s="1">
        <v>1480003</v>
      </c>
      <c r="B149" s="3">
        <v>148</v>
      </c>
      <c r="C149" s="8" t="s">
        <v>285</v>
      </c>
      <c r="D149" s="3" t="s">
        <v>111</v>
      </c>
      <c r="E149" s="3" t="s">
        <v>49</v>
      </c>
      <c r="F149" s="3" t="s">
        <v>4</v>
      </c>
      <c r="G149" s="3" t="s">
        <v>5</v>
      </c>
      <c r="H149" s="1" t="str">
        <f t="shared" si="2"/>
        <v>M</v>
      </c>
    </row>
    <row r="150" spans="1:8" ht="15">
      <c r="A150" s="1">
        <v>1490000</v>
      </c>
      <c r="B150" s="3">
        <v>149</v>
      </c>
      <c r="C150" s="8" t="s">
        <v>286</v>
      </c>
      <c r="D150" s="3" t="s">
        <v>111</v>
      </c>
      <c r="E150" s="3" t="s">
        <v>287</v>
      </c>
      <c r="F150" s="3" t="s">
        <v>28</v>
      </c>
      <c r="G150" s="3" t="s">
        <v>5</v>
      </c>
      <c r="H150" s="1" t="str">
        <f t="shared" si="2"/>
        <v>M</v>
      </c>
    </row>
    <row r="151" spans="1:8" ht="15">
      <c r="A151" s="1">
        <v>1500004</v>
      </c>
      <c r="B151" s="3">
        <v>150</v>
      </c>
      <c r="C151" s="8" t="s">
        <v>288</v>
      </c>
      <c r="D151" s="3" t="s">
        <v>120</v>
      </c>
      <c r="E151" s="3" t="s">
        <v>110</v>
      </c>
      <c r="F151" s="3" t="s">
        <v>4</v>
      </c>
      <c r="G151" s="3" t="s">
        <v>5</v>
      </c>
      <c r="H151" s="1" t="str">
        <f t="shared" si="2"/>
        <v>K</v>
      </c>
    </row>
    <row r="152" spans="1:8" ht="15">
      <c r="A152" s="1">
        <v>1510001</v>
      </c>
      <c r="B152" s="3">
        <v>151</v>
      </c>
      <c r="C152" s="8" t="s">
        <v>289</v>
      </c>
      <c r="D152" s="3" t="s">
        <v>146</v>
      </c>
      <c r="E152" s="3" t="s">
        <v>110</v>
      </c>
      <c r="F152" s="3" t="s">
        <v>4</v>
      </c>
      <c r="G152" s="3" t="s">
        <v>5</v>
      </c>
      <c r="H152" s="1" t="str">
        <f t="shared" si="2"/>
        <v>K</v>
      </c>
    </row>
    <row r="153" spans="1:8" ht="15">
      <c r="A153" s="1">
        <v>1520008</v>
      </c>
      <c r="B153" s="3">
        <v>152</v>
      </c>
      <c r="C153" s="8" t="s">
        <v>290</v>
      </c>
      <c r="D153" s="3" t="s">
        <v>109</v>
      </c>
      <c r="E153" s="3" t="s">
        <v>291</v>
      </c>
      <c r="F153" s="3" t="s">
        <v>4</v>
      </c>
      <c r="G153" s="3" t="s">
        <v>5</v>
      </c>
      <c r="H153" s="1" t="str">
        <f t="shared" si="2"/>
        <v>M</v>
      </c>
    </row>
    <row r="154" spans="1:8" ht="15">
      <c r="A154" s="1"/>
      <c r="B154" s="3">
        <v>153</v>
      </c>
      <c r="C154" s="8" t="s">
        <v>292</v>
      </c>
      <c r="D154" s="3" t="s">
        <v>234</v>
      </c>
      <c r="E154" s="3" t="s">
        <v>50</v>
      </c>
      <c r="F154" s="3" t="s">
        <v>30</v>
      </c>
      <c r="G154" s="3"/>
      <c r="H154" s="1" t="str">
        <f t="shared" si="2"/>
        <v>M</v>
      </c>
    </row>
    <row r="155" spans="1:8" ht="15">
      <c r="A155" s="1">
        <v>1540002</v>
      </c>
      <c r="B155" s="3">
        <v>154</v>
      </c>
      <c r="C155" s="8" t="s">
        <v>293</v>
      </c>
      <c r="D155" s="3" t="s">
        <v>175</v>
      </c>
      <c r="E155" s="3" t="s">
        <v>8</v>
      </c>
      <c r="F155" s="3" t="s">
        <v>51</v>
      </c>
      <c r="G155" s="3" t="s">
        <v>5</v>
      </c>
      <c r="H155" s="1" t="str">
        <f t="shared" si="2"/>
        <v>M</v>
      </c>
    </row>
    <row r="156" spans="1:8" ht="15">
      <c r="A156" s="1">
        <v>1550009</v>
      </c>
      <c r="B156" s="3">
        <v>155</v>
      </c>
      <c r="C156" s="8" t="s">
        <v>294</v>
      </c>
      <c r="D156" s="3" t="s">
        <v>234</v>
      </c>
      <c r="E156" s="3" t="s">
        <v>52</v>
      </c>
      <c r="F156" s="3" t="s">
        <v>4</v>
      </c>
      <c r="G156" s="3"/>
      <c r="H156" s="1" t="str">
        <f t="shared" si="2"/>
        <v>M</v>
      </c>
    </row>
    <row r="157" spans="1:8" ht="15">
      <c r="A157" s="1">
        <v>1560006</v>
      </c>
      <c r="B157" s="3">
        <v>156</v>
      </c>
      <c r="C157" s="8" t="s">
        <v>295</v>
      </c>
      <c r="D157" s="3" t="s">
        <v>234</v>
      </c>
      <c r="E157" s="3" t="s">
        <v>53</v>
      </c>
      <c r="F157" s="3" t="s">
        <v>21</v>
      </c>
      <c r="G157" s="3" t="s">
        <v>5</v>
      </c>
      <c r="H157" s="1" t="str">
        <f t="shared" si="2"/>
        <v>M</v>
      </c>
    </row>
    <row r="158" spans="1:8" ht="15">
      <c r="A158" s="1">
        <v>1570003</v>
      </c>
      <c r="B158" s="3">
        <v>157</v>
      </c>
      <c r="C158" s="8" t="s">
        <v>296</v>
      </c>
      <c r="D158" s="3" t="s">
        <v>122</v>
      </c>
      <c r="E158" s="3" t="s">
        <v>18</v>
      </c>
      <c r="F158" s="3" t="s">
        <v>4</v>
      </c>
      <c r="G158" s="3" t="s">
        <v>5</v>
      </c>
      <c r="H158" s="1" t="str">
        <f t="shared" si="2"/>
        <v>M</v>
      </c>
    </row>
    <row r="159" spans="1:8" ht="15">
      <c r="A159" s="1">
        <v>1580000</v>
      </c>
      <c r="B159" s="3">
        <v>158</v>
      </c>
      <c r="C159" s="8" t="s">
        <v>297</v>
      </c>
      <c r="D159" s="3" t="s">
        <v>199</v>
      </c>
      <c r="E159" s="3" t="s">
        <v>54</v>
      </c>
      <c r="F159" s="3" t="s">
        <v>4</v>
      </c>
      <c r="G159" s="3" t="s">
        <v>5</v>
      </c>
      <c r="H159" s="1" t="str">
        <f t="shared" si="2"/>
        <v>K</v>
      </c>
    </row>
    <row r="160" spans="1:8" ht="15">
      <c r="A160" s="1">
        <v>1590007</v>
      </c>
      <c r="B160" s="3">
        <v>159</v>
      </c>
      <c r="C160" s="8" t="s">
        <v>298</v>
      </c>
      <c r="D160" s="3" t="s">
        <v>114</v>
      </c>
      <c r="E160" s="3">
        <v>0</v>
      </c>
      <c r="F160" s="3" t="s">
        <v>4</v>
      </c>
      <c r="G160" s="3" t="s">
        <v>5</v>
      </c>
      <c r="H160" s="1" t="str">
        <f t="shared" si="2"/>
        <v>M</v>
      </c>
    </row>
    <row r="161" spans="1:8" ht="15">
      <c r="A161" s="1">
        <v>1600001</v>
      </c>
      <c r="B161" s="3">
        <v>160</v>
      </c>
      <c r="C161" s="8" t="s">
        <v>299</v>
      </c>
      <c r="D161" s="3" t="s">
        <v>109</v>
      </c>
      <c r="E161" s="3" t="s">
        <v>18</v>
      </c>
      <c r="F161" s="3" t="s">
        <v>4</v>
      </c>
      <c r="G161" s="3" t="s">
        <v>5</v>
      </c>
      <c r="H161" s="1" t="str">
        <f t="shared" si="2"/>
        <v>M</v>
      </c>
    </row>
    <row r="162" spans="1:8" ht="15">
      <c r="A162" s="1">
        <v>1610008</v>
      </c>
      <c r="B162" s="3">
        <v>161</v>
      </c>
      <c r="C162" s="8" t="s">
        <v>300</v>
      </c>
      <c r="D162" s="3" t="s">
        <v>154</v>
      </c>
      <c r="E162" s="3" t="s">
        <v>301</v>
      </c>
      <c r="F162" s="3" t="s">
        <v>55</v>
      </c>
      <c r="G162" s="3" t="s">
        <v>5</v>
      </c>
      <c r="H162" s="1" t="str">
        <f t="shared" si="2"/>
        <v>K</v>
      </c>
    </row>
    <row r="163" spans="1:8" ht="15">
      <c r="A163" s="1">
        <v>1620005</v>
      </c>
      <c r="B163" s="3">
        <v>162</v>
      </c>
      <c r="C163" s="8" t="s">
        <v>302</v>
      </c>
      <c r="D163" s="3" t="s">
        <v>112</v>
      </c>
      <c r="E163" s="3" t="s">
        <v>301</v>
      </c>
      <c r="F163" s="3" t="s">
        <v>51</v>
      </c>
      <c r="G163" s="3" t="s">
        <v>5</v>
      </c>
      <c r="H163" s="1" t="str">
        <f t="shared" si="2"/>
        <v>M</v>
      </c>
    </row>
    <row r="164" spans="1:8" ht="15">
      <c r="A164" s="1">
        <v>1630002</v>
      </c>
      <c r="B164" s="3">
        <v>163</v>
      </c>
      <c r="C164" s="8" t="s">
        <v>303</v>
      </c>
      <c r="D164" s="3" t="s">
        <v>232</v>
      </c>
      <c r="E164" s="3" t="s">
        <v>110</v>
      </c>
      <c r="F164" s="3" t="s">
        <v>4</v>
      </c>
      <c r="G164" s="3" t="s">
        <v>5</v>
      </c>
      <c r="H164" s="1" t="str">
        <f t="shared" si="2"/>
        <v>M</v>
      </c>
    </row>
    <row r="165" spans="1:8" ht="15">
      <c r="A165" s="1">
        <v>1640009</v>
      </c>
      <c r="B165" s="3">
        <v>164</v>
      </c>
      <c r="C165" s="8" t="s">
        <v>304</v>
      </c>
      <c r="D165" s="3" t="s">
        <v>120</v>
      </c>
      <c r="E165" s="3" t="s">
        <v>110</v>
      </c>
      <c r="F165" s="3" t="s">
        <v>4</v>
      </c>
      <c r="G165" s="3" t="s">
        <v>5</v>
      </c>
      <c r="H165" s="1" t="str">
        <f t="shared" si="2"/>
        <v>K</v>
      </c>
    </row>
    <row r="166" spans="1:8" ht="15">
      <c r="A166" s="1"/>
      <c r="B166" s="3">
        <v>165</v>
      </c>
      <c r="C166" s="8" t="s">
        <v>305</v>
      </c>
      <c r="D166" s="3" t="s">
        <v>122</v>
      </c>
      <c r="E166" s="3" t="s">
        <v>306</v>
      </c>
      <c r="F166" s="3" t="s">
        <v>4</v>
      </c>
      <c r="G166" s="3" t="s">
        <v>5</v>
      </c>
      <c r="H166" s="1" t="str">
        <f t="shared" si="2"/>
        <v>M</v>
      </c>
    </row>
    <row r="167" spans="1:8" ht="15">
      <c r="A167" s="1">
        <v>1660003</v>
      </c>
      <c r="B167" s="3">
        <v>166</v>
      </c>
      <c r="C167" s="8" t="s">
        <v>307</v>
      </c>
      <c r="D167" s="3" t="s">
        <v>112</v>
      </c>
      <c r="E167" s="3" t="s">
        <v>18</v>
      </c>
      <c r="F167" s="3" t="s">
        <v>15</v>
      </c>
      <c r="G167" s="3" t="s">
        <v>5</v>
      </c>
      <c r="H167" s="1" t="str">
        <f t="shared" si="2"/>
        <v>M</v>
      </c>
    </row>
    <row r="168" spans="1:8" ht="15">
      <c r="A168" s="1">
        <v>1670000</v>
      </c>
      <c r="B168" s="3">
        <v>167</v>
      </c>
      <c r="C168" s="8" t="s">
        <v>308</v>
      </c>
      <c r="D168" s="3" t="s">
        <v>112</v>
      </c>
      <c r="E168" s="3" t="s">
        <v>8</v>
      </c>
      <c r="F168" s="3" t="s">
        <v>4</v>
      </c>
      <c r="G168" s="3" t="s">
        <v>5</v>
      </c>
      <c r="H168" s="1" t="str">
        <f t="shared" si="2"/>
        <v>M</v>
      </c>
    </row>
    <row r="169" spans="1:8" ht="15">
      <c r="A169" s="1"/>
      <c r="B169" s="3">
        <v>168</v>
      </c>
      <c r="C169" s="8" t="s">
        <v>309</v>
      </c>
      <c r="D169" s="3" t="s">
        <v>112</v>
      </c>
      <c r="E169" s="3" t="s">
        <v>8</v>
      </c>
      <c r="F169" s="3" t="s">
        <v>4</v>
      </c>
      <c r="G169" s="3" t="s">
        <v>5</v>
      </c>
      <c r="H169" s="1" t="str">
        <f t="shared" si="2"/>
        <v>M</v>
      </c>
    </row>
    <row r="170" spans="1:8" ht="15">
      <c r="A170" s="1">
        <v>1690004</v>
      </c>
      <c r="B170" s="3">
        <v>169</v>
      </c>
      <c r="C170" s="8" t="s">
        <v>310</v>
      </c>
      <c r="D170" s="3" t="s">
        <v>234</v>
      </c>
      <c r="E170" s="3" t="s">
        <v>311</v>
      </c>
      <c r="F170" s="3" t="s">
        <v>56</v>
      </c>
      <c r="G170" s="3" t="s">
        <v>5</v>
      </c>
      <c r="H170" s="1" t="str">
        <f t="shared" si="2"/>
        <v>M</v>
      </c>
    </row>
    <row r="171" spans="1:8" ht="15">
      <c r="A171" s="1">
        <v>1700008</v>
      </c>
      <c r="B171" s="3">
        <v>170</v>
      </c>
      <c r="C171" s="8" t="s">
        <v>312</v>
      </c>
      <c r="D171" s="3" t="s">
        <v>111</v>
      </c>
      <c r="E171" s="3" t="s">
        <v>313</v>
      </c>
      <c r="F171" s="3" t="s">
        <v>28</v>
      </c>
      <c r="G171" s="3" t="s">
        <v>5</v>
      </c>
      <c r="H171" s="1" t="str">
        <f t="shared" si="2"/>
        <v>M</v>
      </c>
    </row>
    <row r="172" spans="1:8" ht="15">
      <c r="A172" s="1">
        <v>1710005</v>
      </c>
      <c r="B172" s="3">
        <v>171</v>
      </c>
      <c r="C172" s="8" t="s">
        <v>314</v>
      </c>
      <c r="D172" s="3" t="s">
        <v>122</v>
      </c>
      <c r="E172" s="3" t="s">
        <v>8</v>
      </c>
      <c r="F172" s="3" t="s">
        <v>57</v>
      </c>
      <c r="G172" s="3" t="s">
        <v>5</v>
      </c>
      <c r="H172" s="1" t="str">
        <f t="shared" si="2"/>
        <v>M</v>
      </c>
    </row>
    <row r="173" spans="1:8" ht="15">
      <c r="A173" s="1">
        <v>1720002</v>
      </c>
      <c r="B173" s="3">
        <v>172</v>
      </c>
      <c r="C173" s="8" t="s">
        <v>315</v>
      </c>
      <c r="D173" s="3" t="s">
        <v>109</v>
      </c>
      <c r="E173" s="3" t="s">
        <v>8</v>
      </c>
      <c r="F173" s="3" t="s">
        <v>43</v>
      </c>
      <c r="G173" s="3" t="s">
        <v>5</v>
      </c>
      <c r="H173" s="1" t="str">
        <f t="shared" si="2"/>
        <v>M</v>
      </c>
    </row>
    <row r="174" spans="1:8" ht="15">
      <c r="A174" s="12">
        <v>1730009</v>
      </c>
      <c r="B174" s="3">
        <v>173</v>
      </c>
      <c r="C174" s="8" t="s">
        <v>316</v>
      </c>
      <c r="D174" s="3" t="s">
        <v>154</v>
      </c>
      <c r="E174" s="3" t="s">
        <v>317</v>
      </c>
      <c r="F174" s="3" t="s">
        <v>4</v>
      </c>
      <c r="G174" s="3" t="s">
        <v>5</v>
      </c>
      <c r="H174" s="1" t="str">
        <f t="shared" si="2"/>
        <v>K</v>
      </c>
    </row>
    <row r="175" spans="1:8" ht="15">
      <c r="A175" s="1">
        <v>1740006</v>
      </c>
      <c r="B175" s="3">
        <v>174</v>
      </c>
      <c r="C175" s="8" t="s">
        <v>318</v>
      </c>
      <c r="D175" s="3" t="s">
        <v>112</v>
      </c>
      <c r="E175" s="3" t="s">
        <v>113</v>
      </c>
      <c r="F175" s="3" t="s">
        <v>4</v>
      </c>
      <c r="G175" s="3" t="s">
        <v>5</v>
      </c>
      <c r="H175" s="1" t="str">
        <f t="shared" si="2"/>
        <v>M</v>
      </c>
    </row>
    <row r="176" spans="1:8" ht="15">
      <c r="A176" s="1">
        <v>1750003</v>
      </c>
      <c r="B176" s="3">
        <v>175</v>
      </c>
      <c r="C176" s="8" t="s">
        <v>319</v>
      </c>
      <c r="D176" s="3" t="s">
        <v>320</v>
      </c>
      <c r="E176" s="3" t="s">
        <v>124</v>
      </c>
      <c r="F176" s="3" t="s">
        <v>4</v>
      </c>
      <c r="G176" s="3" t="s">
        <v>5</v>
      </c>
      <c r="H176" s="1" t="str">
        <f t="shared" si="2"/>
        <v>K</v>
      </c>
    </row>
    <row r="177" spans="1:8" ht="15">
      <c r="A177" s="1">
        <v>1760000</v>
      </c>
      <c r="B177" s="3">
        <v>176</v>
      </c>
      <c r="C177" s="8" t="s">
        <v>321</v>
      </c>
      <c r="D177" s="3" t="s">
        <v>112</v>
      </c>
      <c r="E177" s="3" t="s">
        <v>110</v>
      </c>
      <c r="F177" s="3" t="s">
        <v>4</v>
      </c>
      <c r="G177" s="3" t="s">
        <v>5</v>
      </c>
      <c r="H177" s="1" t="str">
        <f t="shared" si="2"/>
        <v>M</v>
      </c>
    </row>
    <row r="178" spans="1:8" ht="15">
      <c r="A178" s="1"/>
      <c r="B178" s="3">
        <v>177</v>
      </c>
      <c r="C178" s="8" t="s">
        <v>322</v>
      </c>
      <c r="D178" s="3" t="s">
        <v>123</v>
      </c>
      <c r="E178" s="3" t="s">
        <v>14</v>
      </c>
      <c r="F178" s="3" t="s">
        <v>4</v>
      </c>
      <c r="G178" s="3"/>
      <c r="H178" s="1" t="str">
        <f t="shared" si="2"/>
        <v>K</v>
      </c>
    </row>
    <row r="179" spans="1:8" ht="15">
      <c r="A179" s="1">
        <v>1780004</v>
      </c>
      <c r="B179" s="3">
        <v>178</v>
      </c>
      <c r="C179" s="8" t="s">
        <v>323</v>
      </c>
      <c r="D179" s="3" t="s">
        <v>154</v>
      </c>
      <c r="E179" s="3" t="s">
        <v>58</v>
      </c>
      <c r="F179" s="3" t="s">
        <v>4</v>
      </c>
      <c r="G179" s="3" t="s">
        <v>5</v>
      </c>
      <c r="H179" s="1" t="str">
        <f t="shared" si="2"/>
        <v>K</v>
      </c>
    </row>
    <row r="180" spans="1:8" ht="15">
      <c r="A180" s="1"/>
      <c r="B180" s="3">
        <v>179</v>
      </c>
      <c r="C180" s="8" t="s">
        <v>324</v>
      </c>
      <c r="D180" s="3" t="s">
        <v>120</v>
      </c>
      <c r="E180" s="3" t="s">
        <v>59</v>
      </c>
      <c r="F180" s="3" t="s">
        <v>325</v>
      </c>
      <c r="G180" s="3"/>
      <c r="H180" s="1" t="str">
        <f t="shared" si="2"/>
        <v>K</v>
      </c>
    </row>
    <row r="181" spans="1:8" ht="15">
      <c r="A181" s="1">
        <v>1800005</v>
      </c>
      <c r="B181" s="3">
        <v>180</v>
      </c>
      <c r="C181" s="8" t="s">
        <v>326</v>
      </c>
      <c r="D181" s="3" t="s">
        <v>112</v>
      </c>
      <c r="E181" s="3" t="s">
        <v>18</v>
      </c>
      <c r="F181" s="3" t="s">
        <v>4</v>
      </c>
      <c r="G181" s="3" t="s">
        <v>5</v>
      </c>
      <c r="H181" s="1" t="str">
        <f t="shared" si="2"/>
        <v>M</v>
      </c>
    </row>
    <row r="182" spans="1:8" ht="15">
      <c r="A182" s="1">
        <v>1810002</v>
      </c>
      <c r="B182" s="3">
        <v>181</v>
      </c>
      <c r="C182" s="8" t="s">
        <v>327</v>
      </c>
      <c r="D182" s="3" t="s">
        <v>111</v>
      </c>
      <c r="E182" s="3" t="s">
        <v>110</v>
      </c>
      <c r="F182" s="3" t="s">
        <v>4</v>
      </c>
      <c r="G182" s="3" t="s">
        <v>5</v>
      </c>
      <c r="H182" s="1" t="str">
        <f t="shared" si="2"/>
        <v>M</v>
      </c>
    </row>
    <row r="183" spans="1:8" ht="15">
      <c r="A183" s="1">
        <v>1820009</v>
      </c>
      <c r="B183" s="3">
        <v>182</v>
      </c>
      <c r="C183" s="8" t="s">
        <v>328</v>
      </c>
      <c r="D183" s="3" t="s">
        <v>175</v>
      </c>
      <c r="E183" s="3" t="s">
        <v>18</v>
      </c>
      <c r="F183" s="3" t="s">
        <v>4</v>
      </c>
      <c r="G183" s="3" t="s">
        <v>5</v>
      </c>
      <c r="H183" s="1" t="str">
        <f t="shared" si="2"/>
        <v>M</v>
      </c>
    </row>
    <row r="184" spans="1:8" ht="15">
      <c r="A184" s="1">
        <v>1830006</v>
      </c>
      <c r="B184" s="3">
        <v>183</v>
      </c>
      <c r="C184" s="8" t="s">
        <v>329</v>
      </c>
      <c r="D184" s="3" t="s">
        <v>111</v>
      </c>
      <c r="E184" s="3" t="s">
        <v>58</v>
      </c>
      <c r="F184" s="3" t="s">
        <v>4</v>
      </c>
      <c r="G184" s="3" t="s">
        <v>5</v>
      </c>
      <c r="H184" s="1" t="str">
        <f t="shared" si="2"/>
        <v>M</v>
      </c>
    </row>
    <row r="185" spans="1:8" ht="15">
      <c r="A185" s="1">
        <v>1840003</v>
      </c>
      <c r="B185" s="3">
        <v>184</v>
      </c>
      <c r="C185" s="8" t="s">
        <v>330</v>
      </c>
      <c r="D185" s="3" t="s">
        <v>112</v>
      </c>
      <c r="E185" s="3" t="s">
        <v>331</v>
      </c>
      <c r="F185" s="3" t="s">
        <v>21</v>
      </c>
      <c r="G185" s="3" t="s">
        <v>5</v>
      </c>
      <c r="H185" s="1" t="str">
        <f t="shared" si="2"/>
        <v>M</v>
      </c>
    </row>
    <row r="186" spans="1:8" ht="15">
      <c r="A186" s="1">
        <v>1850000</v>
      </c>
      <c r="B186" s="3">
        <v>185</v>
      </c>
      <c r="C186" s="8" t="s">
        <v>332</v>
      </c>
      <c r="D186" s="3" t="s">
        <v>199</v>
      </c>
      <c r="E186" s="3" t="s">
        <v>14</v>
      </c>
      <c r="F186" s="3" t="s">
        <v>35</v>
      </c>
      <c r="G186" s="3" t="s">
        <v>5</v>
      </c>
      <c r="H186" s="1" t="str">
        <f t="shared" si="2"/>
        <v>K</v>
      </c>
    </row>
    <row r="187" spans="1:8" ht="15">
      <c r="A187" s="1"/>
      <c r="B187" s="3">
        <v>186</v>
      </c>
      <c r="C187" s="8" t="s">
        <v>333</v>
      </c>
      <c r="D187" s="3" t="s">
        <v>175</v>
      </c>
      <c r="E187" s="3" t="s">
        <v>124</v>
      </c>
      <c r="F187" s="3" t="s">
        <v>4</v>
      </c>
      <c r="G187" s="3" t="s">
        <v>5</v>
      </c>
      <c r="H187" s="1" t="str">
        <f t="shared" si="2"/>
        <v>M</v>
      </c>
    </row>
    <row r="188" spans="1:8" ht="15">
      <c r="A188" s="1">
        <v>1870004</v>
      </c>
      <c r="B188" s="3">
        <v>187</v>
      </c>
      <c r="C188" s="8" t="s">
        <v>334</v>
      </c>
      <c r="D188" s="3" t="s">
        <v>146</v>
      </c>
      <c r="E188" s="3" t="s">
        <v>335</v>
      </c>
      <c r="F188" s="3" t="s">
        <v>60</v>
      </c>
      <c r="G188" s="3" t="s">
        <v>5</v>
      </c>
      <c r="H188" s="1" t="str">
        <f t="shared" si="2"/>
        <v>K</v>
      </c>
    </row>
    <row r="189" spans="1:8" ht="15">
      <c r="A189" s="1">
        <v>1880001</v>
      </c>
      <c r="B189" s="3">
        <v>188</v>
      </c>
      <c r="C189" s="8" t="s">
        <v>336</v>
      </c>
      <c r="D189" s="3" t="s">
        <v>120</v>
      </c>
      <c r="E189" s="3" t="s">
        <v>110</v>
      </c>
      <c r="F189" s="3" t="s">
        <v>4</v>
      </c>
      <c r="G189" s="3" t="s">
        <v>5</v>
      </c>
      <c r="H189" s="1" t="str">
        <f t="shared" si="2"/>
        <v>K</v>
      </c>
    </row>
    <row r="190" spans="1:8" ht="15">
      <c r="A190" s="1">
        <v>1890008</v>
      </c>
      <c r="B190" s="3">
        <v>189</v>
      </c>
      <c r="C190" s="8" t="s">
        <v>337</v>
      </c>
      <c r="D190" s="3" t="s">
        <v>109</v>
      </c>
      <c r="E190" s="3" t="s">
        <v>110</v>
      </c>
      <c r="F190" s="3" t="s">
        <v>4</v>
      </c>
      <c r="G190" s="3" t="s">
        <v>5</v>
      </c>
      <c r="H190" s="1" t="str">
        <f t="shared" si="2"/>
        <v>M</v>
      </c>
    </row>
    <row r="191" spans="1:8" ht="15">
      <c r="A191" s="1">
        <v>1900002</v>
      </c>
      <c r="B191" s="3">
        <v>190</v>
      </c>
      <c r="C191" s="8" t="s">
        <v>338</v>
      </c>
      <c r="D191" s="3" t="s">
        <v>114</v>
      </c>
      <c r="E191" s="3" t="s">
        <v>339</v>
      </c>
      <c r="F191" s="3" t="s">
        <v>340</v>
      </c>
      <c r="G191" s="3" t="s">
        <v>5</v>
      </c>
      <c r="H191" s="1" t="str">
        <f t="shared" si="2"/>
        <v>M</v>
      </c>
    </row>
    <row r="192" spans="1:8" ht="15">
      <c r="A192" s="1"/>
      <c r="B192" s="3">
        <v>191</v>
      </c>
      <c r="C192" s="8" t="s">
        <v>294</v>
      </c>
      <c r="D192" s="3" t="s">
        <v>232</v>
      </c>
      <c r="E192" s="3" t="s">
        <v>8</v>
      </c>
      <c r="F192" s="3" t="s">
        <v>4</v>
      </c>
      <c r="G192" s="3" t="s">
        <v>5</v>
      </c>
      <c r="H192" s="1" t="str">
        <f t="shared" si="2"/>
        <v>M</v>
      </c>
    </row>
    <row r="193" spans="1:8" ht="15">
      <c r="A193" s="1">
        <v>1920006</v>
      </c>
      <c r="B193" s="3">
        <v>192</v>
      </c>
      <c r="C193" s="8" t="s">
        <v>341</v>
      </c>
      <c r="D193" s="3" t="s">
        <v>135</v>
      </c>
      <c r="E193" s="3" t="s">
        <v>8</v>
      </c>
      <c r="F193" s="3" t="s">
        <v>4</v>
      </c>
      <c r="G193" s="3" t="s">
        <v>5</v>
      </c>
      <c r="H193" s="1" t="str">
        <f t="shared" si="2"/>
        <v>K</v>
      </c>
    </row>
    <row r="194" spans="1:8" ht="15">
      <c r="A194" s="1">
        <v>1930003</v>
      </c>
      <c r="B194" s="3">
        <v>193</v>
      </c>
      <c r="C194" s="8" t="s">
        <v>342</v>
      </c>
      <c r="D194" s="3" t="s">
        <v>320</v>
      </c>
      <c r="E194" s="3" t="s">
        <v>61</v>
      </c>
      <c r="F194" s="3" t="s">
        <v>4</v>
      </c>
      <c r="G194" s="3" t="s">
        <v>5</v>
      </c>
      <c r="H194" s="1" t="str">
        <f t="shared" si="2"/>
        <v>K</v>
      </c>
    </row>
    <row r="195" spans="1:8" ht="15">
      <c r="A195" s="1">
        <v>1940000</v>
      </c>
      <c r="B195" s="3">
        <v>194</v>
      </c>
      <c r="C195" s="8" t="s">
        <v>343</v>
      </c>
      <c r="D195" s="3" t="s">
        <v>122</v>
      </c>
      <c r="E195" s="3" t="s">
        <v>8</v>
      </c>
      <c r="F195" s="3" t="s">
        <v>4</v>
      </c>
      <c r="G195" s="3" t="s">
        <v>5</v>
      </c>
      <c r="H195" s="1" t="str">
        <f aca="true" t="shared" si="3" ref="H195:H258">LEFT(D195,1)</f>
        <v>M</v>
      </c>
    </row>
    <row r="196" spans="1:8" ht="15">
      <c r="A196" s="1">
        <v>1950007</v>
      </c>
      <c r="B196" s="3">
        <v>195</v>
      </c>
      <c r="C196" s="8" t="s">
        <v>344</v>
      </c>
      <c r="D196" s="3" t="s">
        <v>112</v>
      </c>
      <c r="E196" s="3" t="s">
        <v>345</v>
      </c>
      <c r="F196" s="3" t="s">
        <v>4</v>
      </c>
      <c r="G196" s="3" t="s">
        <v>5</v>
      </c>
      <c r="H196" s="1" t="str">
        <f t="shared" si="3"/>
        <v>M</v>
      </c>
    </row>
    <row r="197" spans="1:8" ht="15">
      <c r="A197" s="1">
        <v>1960004</v>
      </c>
      <c r="B197" s="3">
        <v>196</v>
      </c>
      <c r="C197" s="8" t="s">
        <v>346</v>
      </c>
      <c r="D197" s="3" t="s">
        <v>120</v>
      </c>
      <c r="E197" s="3" t="s">
        <v>124</v>
      </c>
      <c r="F197" s="3" t="s">
        <v>4</v>
      </c>
      <c r="G197" s="3" t="s">
        <v>5</v>
      </c>
      <c r="H197" s="1" t="str">
        <f t="shared" si="3"/>
        <v>K</v>
      </c>
    </row>
    <row r="198" spans="1:8" ht="15">
      <c r="A198" s="1">
        <v>1970001</v>
      </c>
      <c r="B198" s="3">
        <v>197</v>
      </c>
      <c r="C198" s="8" t="s">
        <v>347</v>
      </c>
      <c r="D198" s="3" t="s">
        <v>120</v>
      </c>
      <c r="E198" s="3" t="s">
        <v>348</v>
      </c>
      <c r="F198" s="3" t="s">
        <v>4</v>
      </c>
      <c r="G198" s="3" t="s">
        <v>5</v>
      </c>
      <c r="H198" s="1" t="str">
        <f t="shared" si="3"/>
        <v>K</v>
      </c>
    </row>
    <row r="199" spans="1:8" ht="15">
      <c r="A199" s="1">
        <v>1980008</v>
      </c>
      <c r="B199" s="3">
        <v>198</v>
      </c>
      <c r="C199" s="8" t="s">
        <v>349</v>
      </c>
      <c r="D199" s="3" t="s">
        <v>114</v>
      </c>
      <c r="E199" s="3" t="s">
        <v>348</v>
      </c>
      <c r="F199" s="3" t="s">
        <v>4</v>
      </c>
      <c r="G199" s="3" t="s">
        <v>5</v>
      </c>
      <c r="H199" s="1" t="str">
        <f t="shared" si="3"/>
        <v>M</v>
      </c>
    </row>
    <row r="200" spans="1:8" ht="15">
      <c r="A200" s="1"/>
      <c r="B200" s="3">
        <v>199</v>
      </c>
      <c r="C200" s="8" t="s">
        <v>350</v>
      </c>
      <c r="D200" s="3" t="s">
        <v>109</v>
      </c>
      <c r="E200" s="3" t="s">
        <v>20</v>
      </c>
      <c r="F200" s="3" t="s">
        <v>4</v>
      </c>
      <c r="G200" s="3"/>
      <c r="H200" s="1" t="str">
        <f t="shared" si="3"/>
        <v>M</v>
      </c>
    </row>
    <row r="201" spans="1:8" ht="15">
      <c r="A201" s="1">
        <v>2000008</v>
      </c>
      <c r="B201" s="3">
        <v>200</v>
      </c>
      <c r="C201" s="8" t="s">
        <v>351</v>
      </c>
      <c r="D201" s="3" t="s">
        <v>223</v>
      </c>
      <c r="E201" s="3" t="s">
        <v>352</v>
      </c>
      <c r="F201" s="3" t="s">
        <v>4</v>
      </c>
      <c r="G201" s="3" t="s">
        <v>5</v>
      </c>
      <c r="H201" s="1" t="str">
        <f t="shared" si="3"/>
        <v>M</v>
      </c>
    </row>
    <row r="202" spans="1:8" ht="15">
      <c r="A202" s="1">
        <v>2010005</v>
      </c>
      <c r="B202" s="3">
        <v>201</v>
      </c>
      <c r="C202" s="8" t="s">
        <v>353</v>
      </c>
      <c r="D202" s="3" t="s">
        <v>112</v>
      </c>
      <c r="E202" s="3" t="s">
        <v>62</v>
      </c>
      <c r="F202" s="3" t="s">
        <v>63</v>
      </c>
      <c r="G202" s="3" t="s">
        <v>5</v>
      </c>
      <c r="H202" s="1" t="str">
        <f t="shared" si="3"/>
        <v>M</v>
      </c>
    </row>
    <row r="203" spans="1:8" ht="15">
      <c r="A203" s="1">
        <v>2020002</v>
      </c>
      <c r="B203" s="3">
        <v>202</v>
      </c>
      <c r="C203" s="8" t="s">
        <v>354</v>
      </c>
      <c r="D203" s="3" t="s">
        <v>232</v>
      </c>
      <c r="E203" s="3" t="s">
        <v>20</v>
      </c>
      <c r="F203" s="3" t="s">
        <v>38</v>
      </c>
      <c r="G203" s="3" t="s">
        <v>5</v>
      </c>
      <c r="H203" s="1" t="str">
        <f t="shared" si="3"/>
        <v>M</v>
      </c>
    </row>
    <row r="204" spans="1:8" ht="15">
      <c r="A204" s="1">
        <v>2030009</v>
      </c>
      <c r="B204" s="3">
        <v>203</v>
      </c>
      <c r="C204" s="8" t="s">
        <v>355</v>
      </c>
      <c r="D204" s="3" t="s">
        <v>122</v>
      </c>
      <c r="E204" s="3" t="s">
        <v>18</v>
      </c>
      <c r="F204" s="3" t="s">
        <v>4</v>
      </c>
      <c r="G204" s="3" t="s">
        <v>5</v>
      </c>
      <c r="H204" s="1" t="str">
        <f t="shared" si="3"/>
        <v>M</v>
      </c>
    </row>
    <row r="205" spans="1:8" ht="15">
      <c r="A205" s="1">
        <v>2040006</v>
      </c>
      <c r="B205" s="3">
        <v>204</v>
      </c>
      <c r="C205" s="8" t="s">
        <v>356</v>
      </c>
      <c r="D205" s="3" t="s">
        <v>223</v>
      </c>
      <c r="E205" s="3" t="s">
        <v>20</v>
      </c>
      <c r="F205" s="3" t="s">
        <v>357</v>
      </c>
      <c r="G205" s="3"/>
      <c r="H205" s="1" t="str">
        <f t="shared" si="3"/>
        <v>M</v>
      </c>
    </row>
    <row r="206" spans="1:8" ht="15">
      <c r="A206" s="1">
        <v>2050003</v>
      </c>
      <c r="B206" s="3">
        <v>205</v>
      </c>
      <c r="C206" s="8" t="s">
        <v>358</v>
      </c>
      <c r="D206" s="3" t="s">
        <v>232</v>
      </c>
      <c r="E206" s="3" t="s">
        <v>8</v>
      </c>
      <c r="F206" s="3" t="s">
        <v>51</v>
      </c>
      <c r="G206" s="3" t="s">
        <v>5</v>
      </c>
      <c r="H206" s="1" t="str">
        <f t="shared" si="3"/>
        <v>M</v>
      </c>
    </row>
    <row r="207" spans="1:8" ht="15">
      <c r="A207" s="1">
        <v>2060000</v>
      </c>
      <c r="B207" s="3">
        <v>206</v>
      </c>
      <c r="C207" s="8" t="s">
        <v>359</v>
      </c>
      <c r="D207" s="3" t="s">
        <v>199</v>
      </c>
      <c r="E207" s="3" t="s">
        <v>360</v>
      </c>
      <c r="F207" s="3" t="s">
        <v>64</v>
      </c>
      <c r="G207" s="3" t="s">
        <v>5</v>
      </c>
      <c r="H207" s="1" t="str">
        <f t="shared" si="3"/>
        <v>K</v>
      </c>
    </row>
    <row r="208" spans="1:8" ht="15">
      <c r="A208" s="1">
        <v>2070007</v>
      </c>
      <c r="B208" s="3">
        <v>207</v>
      </c>
      <c r="C208" s="8" t="s">
        <v>361</v>
      </c>
      <c r="D208" s="3" t="s">
        <v>122</v>
      </c>
      <c r="E208" s="3">
        <v>22222222</v>
      </c>
      <c r="F208" s="3" t="s">
        <v>4</v>
      </c>
      <c r="G208" s="3" t="s">
        <v>5</v>
      </c>
      <c r="H208" s="1" t="str">
        <f t="shared" si="3"/>
        <v>M</v>
      </c>
    </row>
    <row r="209" spans="1:8" ht="15">
      <c r="A209" s="1">
        <v>2080004</v>
      </c>
      <c r="B209" s="3">
        <v>208</v>
      </c>
      <c r="C209" s="8" t="s">
        <v>362</v>
      </c>
      <c r="D209" s="3" t="s">
        <v>112</v>
      </c>
      <c r="E209" s="3" t="s">
        <v>13</v>
      </c>
      <c r="F209" s="3" t="s">
        <v>65</v>
      </c>
      <c r="G209" s="3" t="s">
        <v>5</v>
      </c>
      <c r="H209" s="1" t="str">
        <f t="shared" si="3"/>
        <v>M</v>
      </c>
    </row>
    <row r="210" spans="1:8" ht="15">
      <c r="A210" s="1"/>
      <c r="B210" s="3">
        <v>209</v>
      </c>
      <c r="C210" s="8" t="s">
        <v>363</v>
      </c>
      <c r="D210" s="3" t="s">
        <v>111</v>
      </c>
      <c r="E210" s="3" t="s">
        <v>8</v>
      </c>
      <c r="F210" s="3" t="s">
        <v>364</v>
      </c>
      <c r="G210" s="3" t="s">
        <v>5</v>
      </c>
      <c r="H210" s="1" t="str">
        <f t="shared" si="3"/>
        <v>M</v>
      </c>
    </row>
    <row r="211" spans="1:8" ht="15">
      <c r="A211" s="1">
        <v>2100005</v>
      </c>
      <c r="B211" s="3">
        <v>210</v>
      </c>
      <c r="C211" s="8" t="s">
        <v>365</v>
      </c>
      <c r="D211" s="3" t="s">
        <v>154</v>
      </c>
      <c r="E211" s="3" t="s">
        <v>366</v>
      </c>
      <c r="F211" s="3" t="s">
        <v>56</v>
      </c>
      <c r="G211" s="3"/>
      <c r="H211" s="1" t="str">
        <f t="shared" si="3"/>
        <v>K</v>
      </c>
    </row>
    <row r="212" spans="1:8" ht="15">
      <c r="A212" s="1">
        <v>2110002</v>
      </c>
      <c r="B212" s="3">
        <v>211</v>
      </c>
      <c r="C212" s="8" t="s">
        <v>367</v>
      </c>
      <c r="D212" s="3" t="s">
        <v>114</v>
      </c>
      <c r="E212" s="3" t="s">
        <v>368</v>
      </c>
      <c r="F212" s="3" t="s">
        <v>4</v>
      </c>
      <c r="G212" s="3" t="s">
        <v>5</v>
      </c>
      <c r="H212" s="1" t="str">
        <f t="shared" si="3"/>
        <v>M</v>
      </c>
    </row>
    <row r="213" spans="1:8" ht="15">
      <c r="A213" s="1">
        <v>2120009</v>
      </c>
      <c r="B213" s="3">
        <v>212</v>
      </c>
      <c r="C213" s="8" t="s">
        <v>369</v>
      </c>
      <c r="D213" s="3" t="s">
        <v>122</v>
      </c>
      <c r="E213" s="3" t="s">
        <v>22</v>
      </c>
      <c r="F213" s="3" t="s">
        <v>15</v>
      </c>
      <c r="G213" s="3" t="s">
        <v>5</v>
      </c>
      <c r="H213" s="1" t="str">
        <f t="shared" si="3"/>
        <v>M</v>
      </c>
    </row>
    <row r="214" spans="1:8" ht="15">
      <c r="A214" s="1">
        <v>2130006</v>
      </c>
      <c r="B214" s="3">
        <v>213</v>
      </c>
      <c r="C214" s="8" t="s">
        <v>370</v>
      </c>
      <c r="D214" s="3" t="s">
        <v>109</v>
      </c>
      <c r="E214" s="3" t="s">
        <v>371</v>
      </c>
      <c r="F214" s="3" t="s">
        <v>4</v>
      </c>
      <c r="G214" s="3" t="s">
        <v>5</v>
      </c>
      <c r="H214" s="1" t="str">
        <f t="shared" si="3"/>
        <v>M</v>
      </c>
    </row>
    <row r="215" spans="1:8" ht="15">
      <c r="A215" s="1"/>
      <c r="B215" s="3">
        <v>214</v>
      </c>
      <c r="C215" s="8" t="s">
        <v>372</v>
      </c>
      <c r="D215" s="3" t="s">
        <v>112</v>
      </c>
      <c r="E215" s="3" t="s">
        <v>373</v>
      </c>
      <c r="F215" s="3" t="s">
        <v>66</v>
      </c>
      <c r="G215" s="3" t="s">
        <v>5</v>
      </c>
      <c r="H215" s="1" t="str">
        <f t="shared" si="3"/>
        <v>M</v>
      </c>
    </row>
    <row r="216" spans="1:8" ht="15">
      <c r="A216" s="1">
        <v>2150000</v>
      </c>
      <c r="B216" s="3">
        <v>215</v>
      </c>
      <c r="C216" s="8" t="s">
        <v>374</v>
      </c>
      <c r="D216" s="3" t="s">
        <v>112</v>
      </c>
      <c r="E216" s="3">
        <v>11111111</v>
      </c>
      <c r="F216" s="3" t="s">
        <v>4</v>
      </c>
      <c r="G216" s="3" t="s">
        <v>5</v>
      </c>
      <c r="H216" s="1" t="str">
        <f t="shared" si="3"/>
        <v>M</v>
      </c>
    </row>
    <row r="217" spans="1:8" ht="15">
      <c r="A217" s="1">
        <v>2160007</v>
      </c>
      <c r="B217" s="3">
        <v>216</v>
      </c>
      <c r="C217" s="8" t="s">
        <v>375</v>
      </c>
      <c r="D217" s="3" t="s">
        <v>120</v>
      </c>
      <c r="E217" s="3" t="s">
        <v>124</v>
      </c>
      <c r="F217" s="3" t="s">
        <v>4</v>
      </c>
      <c r="G217" s="3" t="s">
        <v>5</v>
      </c>
      <c r="H217" s="1" t="str">
        <f t="shared" si="3"/>
        <v>K</v>
      </c>
    </row>
    <row r="218" spans="1:8" ht="15">
      <c r="A218" s="1">
        <v>2170004</v>
      </c>
      <c r="B218" s="3">
        <v>217</v>
      </c>
      <c r="C218" s="8" t="s">
        <v>376</v>
      </c>
      <c r="D218" s="3" t="s">
        <v>232</v>
      </c>
      <c r="E218" s="3" t="s">
        <v>124</v>
      </c>
      <c r="F218" s="3" t="s">
        <v>4</v>
      </c>
      <c r="G218" s="3" t="s">
        <v>5</v>
      </c>
      <c r="H218" s="1" t="str">
        <f t="shared" si="3"/>
        <v>M</v>
      </c>
    </row>
    <row r="219" spans="1:8" ht="15">
      <c r="A219" s="1"/>
      <c r="B219" s="3">
        <v>218</v>
      </c>
      <c r="C219" s="8" t="s">
        <v>377</v>
      </c>
      <c r="D219" s="3" t="s">
        <v>232</v>
      </c>
      <c r="E219" s="3" t="s">
        <v>378</v>
      </c>
      <c r="F219" s="3" t="s">
        <v>67</v>
      </c>
      <c r="G219" s="3"/>
      <c r="H219" s="1" t="str">
        <f t="shared" si="3"/>
        <v>M</v>
      </c>
    </row>
    <row r="220" spans="1:8" ht="15">
      <c r="A220" s="1">
        <v>2190008</v>
      </c>
      <c r="B220" s="3">
        <v>219</v>
      </c>
      <c r="C220" s="8" t="s">
        <v>379</v>
      </c>
      <c r="D220" s="3" t="s">
        <v>111</v>
      </c>
      <c r="E220" s="3" t="s">
        <v>380</v>
      </c>
      <c r="F220" s="3" t="s">
        <v>4</v>
      </c>
      <c r="G220" s="3" t="s">
        <v>5</v>
      </c>
      <c r="H220" s="1" t="str">
        <f t="shared" si="3"/>
        <v>M</v>
      </c>
    </row>
    <row r="221" spans="1:8" ht="15">
      <c r="A221" s="1">
        <v>2200002</v>
      </c>
      <c r="B221" s="3">
        <v>220</v>
      </c>
      <c r="C221" s="8" t="s">
        <v>381</v>
      </c>
      <c r="D221" s="3" t="s">
        <v>223</v>
      </c>
      <c r="E221" s="3" t="s">
        <v>18</v>
      </c>
      <c r="F221" s="3" t="s">
        <v>4</v>
      </c>
      <c r="G221" s="3" t="s">
        <v>68</v>
      </c>
      <c r="H221" s="1" t="str">
        <f t="shared" si="3"/>
        <v>M</v>
      </c>
    </row>
    <row r="222" spans="1:8" ht="15">
      <c r="A222" s="1">
        <v>2210009</v>
      </c>
      <c r="B222" s="3">
        <v>221</v>
      </c>
      <c r="C222" s="8" t="s">
        <v>382</v>
      </c>
      <c r="D222" s="3" t="s">
        <v>112</v>
      </c>
      <c r="E222" s="3" t="s">
        <v>110</v>
      </c>
      <c r="F222" s="3" t="s">
        <v>4</v>
      </c>
      <c r="G222" s="3" t="s">
        <v>5</v>
      </c>
      <c r="H222" s="1" t="str">
        <f t="shared" si="3"/>
        <v>M</v>
      </c>
    </row>
    <row r="223" spans="1:8" ht="15">
      <c r="A223" s="1">
        <v>2220006</v>
      </c>
      <c r="B223" s="3">
        <v>222</v>
      </c>
      <c r="C223" s="8" t="s">
        <v>383</v>
      </c>
      <c r="D223" s="3" t="s">
        <v>223</v>
      </c>
      <c r="E223" s="3">
        <v>1</v>
      </c>
      <c r="F223" s="3">
        <v>1</v>
      </c>
      <c r="G223" s="3" t="s">
        <v>5</v>
      </c>
      <c r="H223" s="1" t="str">
        <f t="shared" si="3"/>
        <v>M</v>
      </c>
    </row>
    <row r="224" spans="1:8" ht="15">
      <c r="A224" s="1">
        <v>2230003</v>
      </c>
      <c r="B224" s="3">
        <v>223</v>
      </c>
      <c r="C224" s="8" t="s">
        <v>384</v>
      </c>
      <c r="D224" s="3" t="s">
        <v>111</v>
      </c>
      <c r="E224" s="3" t="s">
        <v>8</v>
      </c>
      <c r="F224" s="3" t="s">
        <v>4</v>
      </c>
      <c r="G224" s="3" t="s">
        <v>5</v>
      </c>
      <c r="H224" s="1" t="str">
        <f t="shared" si="3"/>
        <v>M</v>
      </c>
    </row>
    <row r="225" spans="1:8" ht="15">
      <c r="A225" s="1">
        <v>2240000</v>
      </c>
      <c r="B225" s="3">
        <v>224</v>
      </c>
      <c r="C225" s="8" t="s">
        <v>385</v>
      </c>
      <c r="D225" s="3" t="s">
        <v>111</v>
      </c>
      <c r="E225" s="3" t="s">
        <v>69</v>
      </c>
      <c r="F225" s="3" t="s">
        <v>30</v>
      </c>
      <c r="G225" s="3" t="s">
        <v>5</v>
      </c>
      <c r="H225" s="1" t="str">
        <f t="shared" si="3"/>
        <v>M</v>
      </c>
    </row>
    <row r="226" spans="1:8" ht="15">
      <c r="A226" s="1">
        <v>2250007</v>
      </c>
      <c r="B226" s="3">
        <v>225</v>
      </c>
      <c r="C226" s="8" t="s">
        <v>386</v>
      </c>
      <c r="D226" s="3" t="s">
        <v>122</v>
      </c>
      <c r="E226" s="3" t="s">
        <v>8</v>
      </c>
      <c r="F226" s="3" t="s">
        <v>36</v>
      </c>
      <c r="G226" s="3" t="s">
        <v>5</v>
      </c>
      <c r="H226" s="1" t="str">
        <f t="shared" si="3"/>
        <v>M</v>
      </c>
    </row>
    <row r="227" spans="1:8" ht="15">
      <c r="A227" s="1">
        <v>2260004</v>
      </c>
      <c r="B227" s="3">
        <v>226</v>
      </c>
      <c r="C227" s="8" t="s">
        <v>387</v>
      </c>
      <c r="D227" s="3" t="s">
        <v>112</v>
      </c>
      <c r="E227" s="3" t="s">
        <v>70</v>
      </c>
      <c r="F227" s="3" t="s">
        <v>4</v>
      </c>
      <c r="G227" s="3" t="s">
        <v>5</v>
      </c>
      <c r="H227" s="1" t="str">
        <f t="shared" si="3"/>
        <v>M</v>
      </c>
    </row>
    <row r="228" spans="1:8" ht="15">
      <c r="A228" s="1">
        <v>2270001</v>
      </c>
      <c r="B228" s="3">
        <v>227</v>
      </c>
      <c r="C228" s="8" t="s">
        <v>388</v>
      </c>
      <c r="D228" s="3" t="s">
        <v>111</v>
      </c>
      <c r="E228" s="3" t="s">
        <v>10</v>
      </c>
      <c r="F228" s="3" t="s">
        <v>4</v>
      </c>
      <c r="G228" s="3" t="s">
        <v>5</v>
      </c>
      <c r="H228" s="1" t="str">
        <f t="shared" si="3"/>
        <v>M</v>
      </c>
    </row>
    <row r="229" spans="1:8" ht="15">
      <c r="A229" s="1">
        <v>2280008</v>
      </c>
      <c r="B229" s="3">
        <v>228</v>
      </c>
      <c r="C229" s="8" t="s">
        <v>389</v>
      </c>
      <c r="D229" s="3" t="s">
        <v>175</v>
      </c>
      <c r="E229" s="3" t="s">
        <v>390</v>
      </c>
      <c r="F229" s="3" t="s">
        <v>71</v>
      </c>
      <c r="G229" s="3" t="s">
        <v>5</v>
      </c>
      <c r="H229" s="1" t="str">
        <f t="shared" si="3"/>
        <v>M</v>
      </c>
    </row>
    <row r="230" spans="1:8" ht="15">
      <c r="A230" s="1">
        <v>2290005</v>
      </c>
      <c r="B230" s="3">
        <v>229</v>
      </c>
      <c r="C230" s="8" t="s">
        <v>391</v>
      </c>
      <c r="D230" s="3" t="s">
        <v>175</v>
      </c>
      <c r="E230" s="3" t="s">
        <v>110</v>
      </c>
      <c r="F230" s="3" t="s">
        <v>4</v>
      </c>
      <c r="G230" s="3" t="s">
        <v>5</v>
      </c>
      <c r="H230" s="1" t="str">
        <f t="shared" si="3"/>
        <v>M</v>
      </c>
    </row>
    <row r="231" spans="1:8" ht="15">
      <c r="A231">
        <v>4390000</v>
      </c>
      <c r="B231" s="3">
        <v>439</v>
      </c>
      <c r="C231" s="8" t="s">
        <v>392</v>
      </c>
      <c r="D231" s="3" t="s">
        <v>111</v>
      </c>
      <c r="E231" s="3" t="s">
        <v>52</v>
      </c>
      <c r="F231" s="3" t="s">
        <v>4</v>
      </c>
      <c r="G231" s="3" t="s">
        <v>5</v>
      </c>
      <c r="H231" s="1" t="str">
        <f t="shared" si="3"/>
        <v>M</v>
      </c>
    </row>
    <row r="232" spans="1:8" ht="15">
      <c r="A232" s="1">
        <v>2310006</v>
      </c>
      <c r="B232" s="3">
        <v>231</v>
      </c>
      <c r="C232" s="8" t="s">
        <v>393</v>
      </c>
      <c r="D232" s="3" t="s">
        <v>234</v>
      </c>
      <c r="E232" s="3" t="s">
        <v>394</v>
      </c>
      <c r="F232" s="3" t="s">
        <v>395</v>
      </c>
      <c r="G232" s="3" t="s">
        <v>5</v>
      </c>
      <c r="H232" s="1" t="str">
        <f t="shared" si="3"/>
        <v>M</v>
      </c>
    </row>
    <row r="233" spans="1:8" ht="15">
      <c r="A233" s="1">
        <v>2320003</v>
      </c>
      <c r="B233" s="3">
        <v>232</v>
      </c>
      <c r="C233" s="8" t="s">
        <v>396</v>
      </c>
      <c r="D233" s="3" t="s">
        <v>232</v>
      </c>
      <c r="E233" s="3" t="s">
        <v>52</v>
      </c>
      <c r="F233" s="3" t="s">
        <v>15</v>
      </c>
      <c r="G233" s="3" t="s">
        <v>5</v>
      </c>
      <c r="H233" s="1" t="str">
        <f t="shared" si="3"/>
        <v>M</v>
      </c>
    </row>
    <row r="234" spans="1:8" ht="15">
      <c r="A234" s="1">
        <v>2330000</v>
      </c>
      <c r="B234" s="3">
        <v>233</v>
      </c>
      <c r="C234" s="8" t="s">
        <v>397</v>
      </c>
      <c r="D234" s="3" t="s">
        <v>109</v>
      </c>
      <c r="E234" s="3" t="s">
        <v>52</v>
      </c>
      <c r="F234" s="3" t="s">
        <v>15</v>
      </c>
      <c r="G234" s="3" t="s">
        <v>5</v>
      </c>
      <c r="H234" s="1" t="str">
        <f t="shared" si="3"/>
        <v>M</v>
      </c>
    </row>
    <row r="235" spans="1:8" ht="15">
      <c r="A235" s="1">
        <v>2340007</v>
      </c>
      <c r="B235" s="3">
        <v>234</v>
      </c>
      <c r="C235" s="8" t="s">
        <v>398</v>
      </c>
      <c r="D235" s="3" t="s">
        <v>114</v>
      </c>
      <c r="E235" s="3" t="s">
        <v>72</v>
      </c>
      <c r="F235" s="3" t="s">
        <v>4</v>
      </c>
      <c r="G235" s="3" t="s">
        <v>5</v>
      </c>
      <c r="H235" s="1" t="str">
        <f t="shared" si="3"/>
        <v>M</v>
      </c>
    </row>
    <row r="236" spans="1:8" ht="15">
      <c r="A236" s="1"/>
      <c r="B236" s="3">
        <v>235</v>
      </c>
      <c r="C236" s="8" t="s">
        <v>399</v>
      </c>
      <c r="D236" s="3" t="s">
        <v>122</v>
      </c>
      <c r="E236" s="3" t="s">
        <v>20</v>
      </c>
      <c r="F236" s="3" t="s">
        <v>15</v>
      </c>
      <c r="G236" s="3"/>
      <c r="H236" s="1" t="str">
        <f t="shared" si="3"/>
        <v>M</v>
      </c>
    </row>
    <row r="237" spans="1:8" ht="15">
      <c r="A237" s="1">
        <v>2360001</v>
      </c>
      <c r="B237" s="3">
        <v>236</v>
      </c>
      <c r="C237" s="8" t="s">
        <v>400</v>
      </c>
      <c r="D237" s="3" t="s">
        <v>111</v>
      </c>
      <c r="E237" s="3" t="s">
        <v>401</v>
      </c>
      <c r="F237" s="3" t="s">
        <v>15</v>
      </c>
      <c r="G237" s="3" t="s">
        <v>5</v>
      </c>
      <c r="H237" s="1" t="str">
        <f t="shared" si="3"/>
        <v>M</v>
      </c>
    </row>
    <row r="238" spans="1:8" ht="15">
      <c r="A238" s="1">
        <v>2370008</v>
      </c>
      <c r="B238" s="3">
        <v>237</v>
      </c>
      <c r="C238" s="8" t="s">
        <v>402</v>
      </c>
      <c r="D238" s="3" t="s">
        <v>123</v>
      </c>
      <c r="E238" s="3" t="s">
        <v>73</v>
      </c>
      <c r="F238" s="3" t="s">
        <v>74</v>
      </c>
      <c r="G238" s="3"/>
      <c r="H238" s="1" t="str">
        <f t="shared" si="3"/>
        <v>K</v>
      </c>
    </row>
    <row r="239" spans="1:8" ht="15">
      <c r="A239" s="1">
        <v>2380005</v>
      </c>
      <c r="B239" s="3">
        <v>238</v>
      </c>
      <c r="C239" s="8" t="s">
        <v>403</v>
      </c>
      <c r="D239" s="3" t="s">
        <v>111</v>
      </c>
      <c r="E239" s="3" t="s">
        <v>404</v>
      </c>
      <c r="F239" s="3" t="s">
        <v>65</v>
      </c>
      <c r="G239" s="3" t="s">
        <v>5</v>
      </c>
      <c r="H239" s="1" t="str">
        <f t="shared" si="3"/>
        <v>M</v>
      </c>
    </row>
    <row r="240" spans="1:8" ht="15">
      <c r="A240" s="1">
        <v>2390002</v>
      </c>
      <c r="B240" s="3">
        <v>239</v>
      </c>
      <c r="C240" s="8" t="s">
        <v>405</v>
      </c>
      <c r="D240" s="3" t="s">
        <v>111</v>
      </c>
      <c r="E240" s="3" t="s">
        <v>8</v>
      </c>
      <c r="F240" s="3" t="s">
        <v>4</v>
      </c>
      <c r="G240" s="3" t="s">
        <v>5</v>
      </c>
      <c r="H240" s="1" t="str">
        <f t="shared" si="3"/>
        <v>M</v>
      </c>
    </row>
    <row r="241" spans="1:8" ht="15">
      <c r="A241" s="1">
        <v>2400006</v>
      </c>
      <c r="B241" s="3">
        <v>240</v>
      </c>
      <c r="C241" s="8" t="s">
        <v>406</v>
      </c>
      <c r="D241" s="3"/>
      <c r="E241" s="3">
        <v>1</v>
      </c>
      <c r="F241" s="3">
        <v>1</v>
      </c>
      <c r="G241" s="3" t="s">
        <v>5</v>
      </c>
      <c r="H241" s="1">
        <f t="shared" si="3"/>
      </c>
    </row>
    <row r="242" spans="1:8" ht="15">
      <c r="A242" s="1">
        <v>2410003</v>
      </c>
      <c r="B242" s="3">
        <v>241</v>
      </c>
      <c r="C242" s="8" t="s">
        <v>407</v>
      </c>
      <c r="D242" s="3" t="s">
        <v>123</v>
      </c>
      <c r="E242" s="3" t="s">
        <v>18</v>
      </c>
      <c r="F242" s="3" t="s">
        <v>4</v>
      </c>
      <c r="G242" s="3"/>
      <c r="H242" s="1" t="str">
        <f t="shared" si="3"/>
        <v>K</v>
      </c>
    </row>
    <row r="243" spans="1:8" ht="15">
      <c r="A243" s="1">
        <v>2420000</v>
      </c>
      <c r="B243" s="3">
        <v>242</v>
      </c>
      <c r="C243" s="8" t="s">
        <v>408</v>
      </c>
      <c r="D243" s="3" t="s">
        <v>175</v>
      </c>
      <c r="E243" s="3" t="s">
        <v>18</v>
      </c>
      <c r="F243" s="3" t="s">
        <v>4</v>
      </c>
      <c r="G243" s="3"/>
      <c r="H243" s="1" t="str">
        <f t="shared" si="3"/>
        <v>M</v>
      </c>
    </row>
    <row r="244" spans="1:8" ht="15">
      <c r="A244" s="1">
        <v>2430007</v>
      </c>
      <c r="B244" s="3">
        <v>243</v>
      </c>
      <c r="C244" s="8" t="s">
        <v>409</v>
      </c>
      <c r="D244" s="3" t="s">
        <v>122</v>
      </c>
      <c r="E244" s="3" t="s">
        <v>410</v>
      </c>
      <c r="F244" s="3" t="s">
        <v>75</v>
      </c>
      <c r="G244" s="3"/>
      <c r="H244" s="1" t="str">
        <f t="shared" si="3"/>
        <v>M</v>
      </c>
    </row>
    <row r="245" spans="1:8" ht="15">
      <c r="A245" s="1">
        <v>2440004</v>
      </c>
      <c r="B245" s="3">
        <v>244</v>
      </c>
      <c r="C245" s="8" t="s">
        <v>411</v>
      </c>
      <c r="D245" s="3" t="s">
        <v>122</v>
      </c>
      <c r="E245" s="3" t="s">
        <v>10</v>
      </c>
      <c r="F245" s="3" t="s">
        <v>4</v>
      </c>
      <c r="G245" s="3" t="s">
        <v>5</v>
      </c>
      <c r="H245" s="1" t="str">
        <f t="shared" si="3"/>
        <v>M</v>
      </c>
    </row>
    <row r="246" spans="1:8" ht="15">
      <c r="A246" s="1">
        <v>2450001</v>
      </c>
      <c r="B246" s="3">
        <v>245</v>
      </c>
      <c r="C246" s="8" t="s">
        <v>412</v>
      </c>
      <c r="D246" s="3" t="s">
        <v>232</v>
      </c>
      <c r="E246" s="3" t="s">
        <v>8</v>
      </c>
      <c r="F246" s="3" t="s">
        <v>4</v>
      </c>
      <c r="G246" s="3" t="s">
        <v>5</v>
      </c>
      <c r="H246" s="1" t="str">
        <f t="shared" si="3"/>
        <v>M</v>
      </c>
    </row>
    <row r="247" spans="1:8" ht="15">
      <c r="A247" s="1">
        <v>2460008</v>
      </c>
      <c r="B247" s="3">
        <v>246</v>
      </c>
      <c r="C247" s="8" t="s">
        <v>413</v>
      </c>
      <c r="D247" s="3" t="s">
        <v>154</v>
      </c>
      <c r="E247" s="3" t="s">
        <v>14</v>
      </c>
      <c r="F247" s="3" t="s">
        <v>76</v>
      </c>
      <c r="G247" s="3"/>
      <c r="H247" s="1" t="str">
        <f t="shared" si="3"/>
        <v>K</v>
      </c>
    </row>
    <row r="248" spans="1:8" ht="15">
      <c r="A248" s="1">
        <v>2470005</v>
      </c>
      <c r="B248" s="3">
        <v>247</v>
      </c>
      <c r="C248" s="8" t="s">
        <v>414</v>
      </c>
      <c r="D248" s="3" t="s">
        <v>146</v>
      </c>
      <c r="E248" s="3" t="s">
        <v>415</v>
      </c>
      <c r="F248" s="3" t="s">
        <v>36</v>
      </c>
      <c r="G248" s="3" t="s">
        <v>5</v>
      </c>
      <c r="H248" s="1" t="str">
        <f t="shared" si="3"/>
        <v>K</v>
      </c>
    </row>
    <row r="249" spans="1:8" ht="15">
      <c r="A249" s="1">
        <v>2480002</v>
      </c>
      <c r="B249" s="3">
        <v>248</v>
      </c>
      <c r="C249" s="8" t="s">
        <v>416</v>
      </c>
      <c r="D249" s="3" t="s">
        <v>112</v>
      </c>
      <c r="E249" s="3" t="s">
        <v>18</v>
      </c>
      <c r="F249" s="3" t="s">
        <v>4</v>
      </c>
      <c r="G249" s="3"/>
      <c r="H249" s="1" t="str">
        <f t="shared" si="3"/>
        <v>M</v>
      </c>
    </row>
    <row r="250" spans="1:8" ht="15">
      <c r="A250" s="1"/>
      <c r="B250" s="3">
        <v>249</v>
      </c>
      <c r="C250" s="8" t="s">
        <v>417</v>
      </c>
      <c r="D250" s="3" t="s">
        <v>123</v>
      </c>
      <c r="E250" s="3" t="s">
        <v>418</v>
      </c>
      <c r="F250" s="3" t="s">
        <v>77</v>
      </c>
      <c r="G250" s="3"/>
      <c r="H250" s="1" t="str">
        <f t="shared" si="3"/>
        <v>K</v>
      </c>
    </row>
    <row r="251" spans="1:8" ht="15">
      <c r="A251" s="1">
        <v>2500003</v>
      </c>
      <c r="B251" s="3">
        <v>250</v>
      </c>
      <c r="C251" s="8" t="s">
        <v>419</v>
      </c>
      <c r="D251" s="3" t="s">
        <v>123</v>
      </c>
      <c r="E251" s="3" t="s">
        <v>14</v>
      </c>
      <c r="F251" s="3" t="s">
        <v>78</v>
      </c>
      <c r="G251" s="3" t="s">
        <v>5</v>
      </c>
      <c r="H251" s="1" t="str">
        <f t="shared" si="3"/>
        <v>K</v>
      </c>
    </row>
    <row r="252" spans="1:8" ht="15">
      <c r="A252" s="1">
        <v>2510000</v>
      </c>
      <c r="B252" s="3">
        <v>251</v>
      </c>
      <c r="C252" s="8" t="s">
        <v>420</v>
      </c>
      <c r="D252" s="3" t="s">
        <v>112</v>
      </c>
      <c r="E252" s="3" t="s">
        <v>421</v>
      </c>
      <c r="F252" s="3" t="s">
        <v>51</v>
      </c>
      <c r="G252" s="3"/>
      <c r="H252" s="1" t="str">
        <f t="shared" si="3"/>
        <v>M</v>
      </c>
    </row>
    <row r="253" spans="1:8" ht="15">
      <c r="A253" s="1">
        <v>2520007</v>
      </c>
      <c r="B253" s="3">
        <v>252</v>
      </c>
      <c r="C253" s="8" t="s">
        <v>422</v>
      </c>
      <c r="D253" s="3" t="s">
        <v>122</v>
      </c>
      <c r="E253" s="3" t="s">
        <v>79</v>
      </c>
      <c r="F253" s="3" t="s">
        <v>423</v>
      </c>
      <c r="G253" s="3" t="s">
        <v>5</v>
      </c>
      <c r="H253" s="1" t="str">
        <f t="shared" si="3"/>
        <v>M</v>
      </c>
    </row>
    <row r="254" spans="1:8" ht="15">
      <c r="A254" s="1">
        <v>2530004</v>
      </c>
      <c r="B254" s="3">
        <v>253</v>
      </c>
      <c r="C254" s="8" t="s">
        <v>424</v>
      </c>
      <c r="D254" s="3" t="s">
        <v>111</v>
      </c>
      <c r="E254" s="3" t="s">
        <v>425</v>
      </c>
      <c r="F254" s="3" t="s">
        <v>65</v>
      </c>
      <c r="G254" s="3" t="s">
        <v>5</v>
      </c>
      <c r="H254" s="1" t="str">
        <f t="shared" si="3"/>
        <v>M</v>
      </c>
    </row>
    <row r="255" spans="1:8" ht="15">
      <c r="A255" s="1">
        <v>2540001</v>
      </c>
      <c r="B255" s="3">
        <v>254</v>
      </c>
      <c r="C255" s="8" t="s">
        <v>426</v>
      </c>
      <c r="D255" s="3" t="s">
        <v>232</v>
      </c>
      <c r="E255" s="3" t="s">
        <v>18</v>
      </c>
      <c r="F255" s="3" t="s">
        <v>4</v>
      </c>
      <c r="G255" s="3" t="s">
        <v>5</v>
      </c>
      <c r="H255" s="1" t="str">
        <f t="shared" si="3"/>
        <v>M</v>
      </c>
    </row>
    <row r="256" spans="1:8" ht="15">
      <c r="A256" s="1"/>
      <c r="B256" s="3">
        <v>255</v>
      </c>
      <c r="C256" s="8" t="s">
        <v>427</v>
      </c>
      <c r="D256" s="3" t="s">
        <v>122</v>
      </c>
      <c r="E256" s="3" t="s">
        <v>73</v>
      </c>
      <c r="F256" s="3" t="s">
        <v>65</v>
      </c>
      <c r="G256" s="3" t="s">
        <v>5</v>
      </c>
      <c r="H256" s="1" t="str">
        <f t="shared" si="3"/>
        <v>M</v>
      </c>
    </row>
    <row r="257" spans="1:8" ht="15">
      <c r="A257" s="1">
        <v>2560005</v>
      </c>
      <c r="B257" s="3">
        <v>256</v>
      </c>
      <c r="C257" s="8" t="s">
        <v>428</v>
      </c>
      <c r="D257" s="3" t="s">
        <v>111</v>
      </c>
      <c r="E257" s="3" t="s">
        <v>80</v>
      </c>
      <c r="F257" s="3" t="s">
        <v>4</v>
      </c>
      <c r="G257" s="3"/>
      <c r="H257" s="1" t="str">
        <f t="shared" si="3"/>
        <v>M</v>
      </c>
    </row>
    <row r="258" spans="1:8" ht="15">
      <c r="A258" s="1">
        <v>2570002</v>
      </c>
      <c r="B258" s="3" t="s">
        <v>81</v>
      </c>
      <c r="C258" s="8" t="s">
        <v>429</v>
      </c>
      <c r="D258" s="3" t="s">
        <v>232</v>
      </c>
      <c r="E258" s="3" t="s">
        <v>82</v>
      </c>
      <c r="F258" s="3" t="s">
        <v>83</v>
      </c>
      <c r="G258" s="3" t="s">
        <v>84</v>
      </c>
      <c r="H258" s="1" t="str">
        <f t="shared" si="3"/>
        <v>M</v>
      </c>
    </row>
    <row r="259" spans="1:8" ht="15">
      <c r="A259" s="1"/>
      <c r="B259" s="3" t="s">
        <v>85</v>
      </c>
      <c r="C259" s="8" t="s">
        <v>430</v>
      </c>
      <c r="D259" s="3"/>
      <c r="E259" s="3"/>
      <c r="F259" s="3" t="s">
        <v>86</v>
      </c>
      <c r="G259" s="3" t="s">
        <v>84</v>
      </c>
      <c r="H259" s="1">
        <f aca="true" t="shared" si="4" ref="H259:H318">LEFT(D259,1)</f>
      </c>
    </row>
    <row r="260" spans="1:8" ht="15">
      <c r="A260" s="1">
        <v>2590006</v>
      </c>
      <c r="B260" s="3">
        <v>259</v>
      </c>
      <c r="C260" s="8" t="s">
        <v>431</v>
      </c>
      <c r="D260" s="3" t="s">
        <v>223</v>
      </c>
      <c r="E260" s="3" t="s">
        <v>432</v>
      </c>
      <c r="F260" s="3" t="s">
        <v>87</v>
      </c>
      <c r="G260" s="3" t="s">
        <v>5</v>
      </c>
      <c r="H260" s="1" t="str">
        <f t="shared" si="4"/>
        <v>M</v>
      </c>
    </row>
    <row r="261" spans="1:8" ht="15">
      <c r="A261" s="1">
        <v>2600000</v>
      </c>
      <c r="B261" s="3">
        <v>260</v>
      </c>
      <c r="C261" s="8" t="s">
        <v>433</v>
      </c>
      <c r="D261" s="3" t="s">
        <v>232</v>
      </c>
      <c r="E261" s="3" t="s">
        <v>62</v>
      </c>
      <c r="F261" s="3" t="s">
        <v>88</v>
      </c>
      <c r="G261" s="3" t="s">
        <v>5</v>
      </c>
      <c r="H261" s="1" t="str">
        <f t="shared" si="4"/>
        <v>M</v>
      </c>
    </row>
    <row r="262" spans="1:8" ht="15">
      <c r="A262" s="1"/>
      <c r="B262" s="3">
        <v>261</v>
      </c>
      <c r="C262" s="8" t="s">
        <v>434</v>
      </c>
      <c r="D262" s="3" t="s">
        <v>112</v>
      </c>
      <c r="E262" s="3" t="s">
        <v>435</v>
      </c>
      <c r="F262" s="3" t="s">
        <v>436</v>
      </c>
      <c r="G262" s="3" t="s">
        <v>5</v>
      </c>
      <c r="H262" s="1" t="str">
        <f t="shared" si="4"/>
        <v>M</v>
      </c>
    </row>
    <row r="263" spans="1:8" ht="15">
      <c r="A263" s="1"/>
      <c r="B263" s="3">
        <v>262</v>
      </c>
      <c r="C263" s="8" t="s">
        <v>429</v>
      </c>
      <c r="D263" s="3" t="s">
        <v>232</v>
      </c>
      <c r="E263" s="3">
        <v>1</v>
      </c>
      <c r="F263" s="3">
        <v>1</v>
      </c>
      <c r="G263" s="3" t="s">
        <v>5</v>
      </c>
      <c r="H263" s="1" t="str">
        <f t="shared" si="4"/>
        <v>M</v>
      </c>
    </row>
    <row r="264" spans="1:8" ht="15">
      <c r="A264" s="1">
        <v>2630001</v>
      </c>
      <c r="B264" s="3">
        <v>263</v>
      </c>
      <c r="C264" s="8" t="s">
        <v>437</v>
      </c>
      <c r="D264" s="3" t="s">
        <v>111</v>
      </c>
      <c r="E264" s="3" t="s">
        <v>8</v>
      </c>
      <c r="F264" s="3" t="s">
        <v>21</v>
      </c>
      <c r="G264" s="3" t="s">
        <v>5</v>
      </c>
      <c r="H264" s="1" t="str">
        <f t="shared" si="4"/>
        <v>M</v>
      </c>
    </row>
    <row r="265" spans="1:8" ht="15">
      <c r="A265" s="1">
        <v>2640008</v>
      </c>
      <c r="B265" s="3">
        <v>264</v>
      </c>
      <c r="C265" s="8" t="s">
        <v>438</v>
      </c>
      <c r="D265" s="3" t="s">
        <v>154</v>
      </c>
      <c r="E265" s="3" t="s">
        <v>89</v>
      </c>
      <c r="F265" s="3" t="s">
        <v>4</v>
      </c>
      <c r="G265" s="3" t="s">
        <v>5</v>
      </c>
      <c r="H265" s="1" t="str">
        <f t="shared" si="4"/>
        <v>K</v>
      </c>
    </row>
    <row r="266" spans="1:8" ht="15">
      <c r="A266" s="1"/>
      <c r="B266" s="3">
        <v>265</v>
      </c>
      <c r="C266" s="8" t="s">
        <v>439</v>
      </c>
      <c r="D266" s="3" t="s">
        <v>112</v>
      </c>
      <c r="E266" s="3" t="s">
        <v>8</v>
      </c>
      <c r="F266" s="3" t="s">
        <v>90</v>
      </c>
      <c r="G266" s="3" t="s">
        <v>5</v>
      </c>
      <c r="H266" s="1" t="str">
        <f t="shared" si="4"/>
        <v>M</v>
      </c>
    </row>
    <row r="267" spans="1:8" ht="15">
      <c r="A267" s="1">
        <v>2660002</v>
      </c>
      <c r="B267" s="3">
        <v>266</v>
      </c>
      <c r="C267" s="8" t="s">
        <v>440</v>
      </c>
      <c r="D267" s="3" t="s">
        <v>122</v>
      </c>
      <c r="E267" s="3" t="s">
        <v>10</v>
      </c>
      <c r="F267" s="3" t="s">
        <v>4</v>
      </c>
      <c r="G267" s="3" t="s">
        <v>5</v>
      </c>
      <c r="H267" s="1" t="str">
        <f t="shared" si="4"/>
        <v>M</v>
      </c>
    </row>
    <row r="268" spans="1:8" ht="15">
      <c r="A268" s="1">
        <v>2670009</v>
      </c>
      <c r="B268" s="3">
        <v>267</v>
      </c>
      <c r="C268" s="8" t="s">
        <v>441</v>
      </c>
      <c r="D268" s="3" t="s">
        <v>112</v>
      </c>
      <c r="E268" s="3" t="s">
        <v>37</v>
      </c>
      <c r="F268" s="3" t="s">
        <v>4</v>
      </c>
      <c r="G268" s="3" t="s">
        <v>5</v>
      </c>
      <c r="H268" s="1" t="str">
        <f t="shared" si="4"/>
        <v>M</v>
      </c>
    </row>
    <row r="269" spans="1:8" ht="15">
      <c r="A269" s="1">
        <v>2680006</v>
      </c>
      <c r="B269" s="3">
        <v>268</v>
      </c>
      <c r="C269" s="8" t="s">
        <v>442</v>
      </c>
      <c r="D269" s="3" t="s">
        <v>114</v>
      </c>
      <c r="E269" s="3" t="s">
        <v>8</v>
      </c>
      <c r="F269" s="3" t="s">
        <v>4</v>
      </c>
      <c r="G269" s="3" t="s">
        <v>5</v>
      </c>
      <c r="H269" s="1" t="str">
        <f t="shared" si="4"/>
        <v>M</v>
      </c>
    </row>
    <row r="270" spans="1:8" ht="15">
      <c r="A270" s="1">
        <v>2690003</v>
      </c>
      <c r="B270" s="3">
        <v>269</v>
      </c>
      <c r="C270" s="8" t="s">
        <v>443</v>
      </c>
      <c r="D270" s="3" t="s">
        <v>154</v>
      </c>
      <c r="E270" s="3" t="s">
        <v>8</v>
      </c>
      <c r="F270" s="3" t="s">
        <v>4</v>
      </c>
      <c r="G270" s="3" t="s">
        <v>5</v>
      </c>
      <c r="H270" s="1" t="str">
        <f t="shared" si="4"/>
        <v>K</v>
      </c>
    </row>
    <row r="271" spans="1:8" ht="15">
      <c r="A271" s="1">
        <v>2700007</v>
      </c>
      <c r="B271" s="3">
        <v>270</v>
      </c>
      <c r="C271" s="8" t="s">
        <v>444</v>
      </c>
      <c r="D271" s="3" t="s">
        <v>112</v>
      </c>
      <c r="E271" s="3" t="s">
        <v>445</v>
      </c>
      <c r="F271" s="3" t="s">
        <v>4</v>
      </c>
      <c r="G271" s="3" t="s">
        <v>68</v>
      </c>
      <c r="H271" s="1" t="str">
        <f t="shared" si="4"/>
        <v>M</v>
      </c>
    </row>
    <row r="272" spans="1:8" ht="15">
      <c r="A272" s="1">
        <v>2710004</v>
      </c>
      <c r="B272" s="3">
        <v>271</v>
      </c>
      <c r="C272" s="8" t="s">
        <v>446</v>
      </c>
      <c r="D272" s="3" t="s">
        <v>112</v>
      </c>
      <c r="E272" s="3" t="s">
        <v>91</v>
      </c>
      <c r="F272" s="3" t="s">
        <v>65</v>
      </c>
      <c r="G272" s="3"/>
      <c r="H272" s="1" t="str">
        <f t="shared" si="4"/>
        <v>M</v>
      </c>
    </row>
    <row r="273" spans="1:8" ht="15">
      <c r="A273" s="1">
        <v>2720001</v>
      </c>
      <c r="B273" s="3">
        <v>272</v>
      </c>
      <c r="C273" s="8" t="s">
        <v>447</v>
      </c>
      <c r="D273" s="3" t="s">
        <v>112</v>
      </c>
      <c r="E273" s="3" t="s">
        <v>91</v>
      </c>
      <c r="F273" s="3" t="s">
        <v>65</v>
      </c>
      <c r="G273" s="3"/>
      <c r="H273" s="1" t="str">
        <f t="shared" si="4"/>
        <v>M</v>
      </c>
    </row>
    <row r="274" spans="1:8" ht="15">
      <c r="A274" s="1">
        <v>2730008</v>
      </c>
      <c r="B274" s="3">
        <v>273</v>
      </c>
      <c r="C274" s="8" t="s">
        <v>448</v>
      </c>
      <c r="D274" s="3" t="s">
        <v>112</v>
      </c>
      <c r="E274" s="3" t="s">
        <v>8</v>
      </c>
      <c r="F274" s="3" t="s">
        <v>4</v>
      </c>
      <c r="G274" s="3" t="s">
        <v>5</v>
      </c>
      <c r="H274" s="1" t="str">
        <f t="shared" si="4"/>
        <v>M</v>
      </c>
    </row>
    <row r="275" spans="1:8" ht="15">
      <c r="A275" s="1">
        <v>2740005</v>
      </c>
      <c r="B275" s="3">
        <v>274</v>
      </c>
      <c r="C275" s="8" t="s">
        <v>449</v>
      </c>
      <c r="D275" s="3" t="s">
        <v>122</v>
      </c>
      <c r="E275" s="3" t="s">
        <v>450</v>
      </c>
      <c r="F275" s="3" t="s">
        <v>21</v>
      </c>
      <c r="G275" s="3" t="s">
        <v>5</v>
      </c>
      <c r="H275" s="1" t="str">
        <f t="shared" si="4"/>
        <v>M</v>
      </c>
    </row>
    <row r="276" spans="1:8" ht="15">
      <c r="A276" s="1">
        <v>2750002</v>
      </c>
      <c r="B276" s="3">
        <v>275</v>
      </c>
      <c r="C276" s="8" t="s">
        <v>451</v>
      </c>
      <c r="D276" s="3" t="s">
        <v>122</v>
      </c>
      <c r="E276" s="3" t="s">
        <v>452</v>
      </c>
      <c r="F276" s="3" t="s">
        <v>453</v>
      </c>
      <c r="G276" s="3" t="s">
        <v>5</v>
      </c>
      <c r="H276" s="1" t="str">
        <f t="shared" si="4"/>
        <v>M</v>
      </c>
    </row>
    <row r="277" spans="1:8" ht="15">
      <c r="A277" s="1">
        <v>2760009</v>
      </c>
      <c r="B277" s="3">
        <v>276</v>
      </c>
      <c r="C277" s="8" t="s">
        <v>454</v>
      </c>
      <c r="D277" s="3" t="s">
        <v>122</v>
      </c>
      <c r="E277" s="3" t="s">
        <v>8</v>
      </c>
      <c r="F277" s="3" t="s">
        <v>4</v>
      </c>
      <c r="G277" s="3" t="s">
        <v>5</v>
      </c>
      <c r="H277" s="1" t="str">
        <f t="shared" si="4"/>
        <v>M</v>
      </c>
    </row>
    <row r="278" spans="1:8" ht="15">
      <c r="A278" s="1">
        <v>2770006</v>
      </c>
      <c r="B278" s="3">
        <v>277</v>
      </c>
      <c r="C278" s="8" t="s">
        <v>455</v>
      </c>
      <c r="D278" s="3" t="s">
        <v>232</v>
      </c>
      <c r="E278" s="3" t="s">
        <v>456</v>
      </c>
      <c r="F278" s="3" t="s">
        <v>36</v>
      </c>
      <c r="G278" s="3"/>
      <c r="H278" s="1" t="str">
        <f t="shared" si="4"/>
        <v>M</v>
      </c>
    </row>
    <row r="279" spans="1:8" ht="15">
      <c r="A279" s="1"/>
      <c r="B279" s="3">
        <v>278</v>
      </c>
      <c r="C279" s="8" t="s">
        <v>455</v>
      </c>
      <c r="D279" s="3" t="s">
        <v>232</v>
      </c>
      <c r="E279" s="3" t="s">
        <v>456</v>
      </c>
      <c r="F279" s="3" t="s">
        <v>36</v>
      </c>
      <c r="G279" s="3"/>
      <c r="H279" s="1" t="str">
        <f t="shared" si="4"/>
        <v>M</v>
      </c>
    </row>
    <row r="280" spans="1:8" ht="15">
      <c r="A280" s="1">
        <v>2790000</v>
      </c>
      <c r="B280" s="3">
        <v>279</v>
      </c>
      <c r="C280" s="8" t="s">
        <v>457</v>
      </c>
      <c r="D280" s="3" t="s">
        <v>111</v>
      </c>
      <c r="E280" s="3" t="s">
        <v>458</v>
      </c>
      <c r="F280" s="3" t="s">
        <v>75</v>
      </c>
      <c r="G280" s="3"/>
      <c r="H280" s="1" t="str">
        <f t="shared" si="4"/>
        <v>M</v>
      </c>
    </row>
    <row r="281" spans="1:8" ht="15">
      <c r="A281" s="1">
        <v>2800004</v>
      </c>
      <c r="B281" s="3">
        <v>280</v>
      </c>
      <c r="C281" s="8" t="s">
        <v>459</v>
      </c>
      <c r="D281" s="3" t="s">
        <v>111</v>
      </c>
      <c r="E281" s="3" t="s">
        <v>8</v>
      </c>
      <c r="F281" s="3" t="s">
        <v>92</v>
      </c>
      <c r="G281" s="3" t="s">
        <v>5</v>
      </c>
      <c r="H281" s="1" t="str">
        <f t="shared" si="4"/>
        <v>M</v>
      </c>
    </row>
    <row r="282" spans="1:8" ht="15">
      <c r="A282" s="1">
        <v>2810001</v>
      </c>
      <c r="B282" s="3">
        <v>281</v>
      </c>
      <c r="C282" s="8" t="s">
        <v>460</v>
      </c>
      <c r="D282" s="3" t="s">
        <v>122</v>
      </c>
      <c r="E282" s="3">
        <v>1</v>
      </c>
      <c r="F282" s="3">
        <v>1</v>
      </c>
      <c r="G282" s="3" t="s">
        <v>5</v>
      </c>
      <c r="H282" s="1" t="str">
        <f t="shared" si="4"/>
        <v>M</v>
      </c>
    </row>
    <row r="283" spans="1:8" ht="15">
      <c r="A283" s="1">
        <v>2820008</v>
      </c>
      <c r="B283" s="3">
        <v>282</v>
      </c>
      <c r="C283" s="8" t="s">
        <v>461</v>
      </c>
      <c r="D283" s="3" t="s">
        <v>232</v>
      </c>
      <c r="E283" s="3" t="s">
        <v>462</v>
      </c>
      <c r="F283" s="3" t="s">
        <v>21</v>
      </c>
      <c r="G283" s="3"/>
      <c r="H283" s="1" t="str">
        <f t="shared" si="4"/>
        <v>M</v>
      </c>
    </row>
    <row r="284" spans="1:8" ht="15">
      <c r="A284" s="1">
        <v>2830005</v>
      </c>
      <c r="B284" s="3">
        <v>283</v>
      </c>
      <c r="C284" s="8" t="s">
        <v>463</v>
      </c>
      <c r="D284" s="3" t="s">
        <v>122</v>
      </c>
      <c r="E284" s="3">
        <v>1</v>
      </c>
      <c r="F284" s="3" t="s">
        <v>4</v>
      </c>
      <c r="G284" s="3" t="s">
        <v>5</v>
      </c>
      <c r="H284" s="1" t="str">
        <f t="shared" si="4"/>
        <v>M</v>
      </c>
    </row>
    <row r="285" spans="1:8" ht="15">
      <c r="A285" s="1">
        <v>2840002</v>
      </c>
      <c r="B285" s="3">
        <v>284</v>
      </c>
      <c r="C285" s="8" t="s">
        <v>464</v>
      </c>
      <c r="D285" s="3" t="s">
        <v>223</v>
      </c>
      <c r="E285" s="3">
        <v>1</v>
      </c>
      <c r="F285" s="3" t="s">
        <v>4</v>
      </c>
      <c r="G285" s="3" t="s">
        <v>5</v>
      </c>
      <c r="H285" s="1" t="str">
        <f t="shared" si="4"/>
        <v>M</v>
      </c>
    </row>
    <row r="286" spans="1:8" ht="15">
      <c r="A286" s="1">
        <v>2850009</v>
      </c>
      <c r="B286" s="3">
        <v>285</v>
      </c>
      <c r="C286" s="8" t="s">
        <v>465</v>
      </c>
      <c r="D286" s="3" t="s">
        <v>123</v>
      </c>
      <c r="E286" s="3" t="s">
        <v>14</v>
      </c>
      <c r="F286" s="3" t="s">
        <v>35</v>
      </c>
      <c r="G286" s="3" t="s">
        <v>5</v>
      </c>
      <c r="H286" s="1" t="str">
        <f t="shared" si="4"/>
        <v>K</v>
      </c>
    </row>
    <row r="287" spans="1:8" ht="15">
      <c r="A287" s="1">
        <v>2860006</v>
      </c>
      <c r="B287" s="3">
        <v>286</v>
      </c>
      <c r="C287" s="8" t="s">
        <v>466</v>
      </c>
      <c r="D287" s="3" t="s">
        <v>112</v>
      </c>
      <c r="E287" s="3" t="s">
        <v>467</v>
      </c>
      <c r="F287" s="3" t="s">
        <v>93</v>
      </c>
      <c r="G287" s="3"/>
      <c r="H287" s="1" t="str">
        <f t="shared" si="4"/>
        <v>M</v>
      </c>
    </row>
    <row r="288" spans="1:8" ht="15">
      <c r="A288" s="1">
        <v>2870003</v>
      </c>
      <c r="B288" s="3">
        <v>287</v>
      </c>
      <c r="C288" s="8" t="s">
        <v>468</v>
      </c>
      <c r="D288" s="3" t="s">
        <v>146</v>
      </c>
      <c r="E288" s="3" t="s">
        <v>14</v>
      </c>
      <c r="F288" s="3" t="s">
        <v>28</v>
      </c>
      <c r="G288" s="3" t="s">
        <v>5</v>
      </c>
      <c r="H288" s="1" t="str">
        <f t="shared" si="4"/>
        <v>K</v>
      </c>
    </row>
    <row r="289" spans="1:8" ht="15">
      <c r="A289" s="1">
        <v>2880000</v>
      </c>
      <c r="B289" s="3">
        <v>288</v>
      </c>
      <c r="C289" s="8" t="s">
        <v>469</v>
      </c>
      <c r="D289" s="3" t="s">
        <v>122</v>
      </c>
      <c r="E289" s="3" t="s">
        <v>8</v>
      </c>
      <c r="F289" s="3" t="s">
        <v>4</v>
      </c>
      <c r="G289" s="3" t="s">
        <v>5</v>
      </c>
      <c r="H289" s="1" t="str">
        <f t="shared" si="4"/>
        <v>M</v>
      </c>
    </row>
    <row r="290" spans="1:8" ht="15">
      <c r="A290" s="1">
        <v>2890007</v>
      </c>
      <c r="B290" s="3">
        <v>289</v>
      </c>
      <c r="C290" s="8" t="s">
        <v>470</v>
      </c>
      <c r="D290" s="3" t="s">
        <v>122</v>
      </c>
      <c r="E290" s="3" t="s">
        <v>471</v>
      </c>
      <c r="F290" s="3" t="s">
        <v>94</v>
      </c>
      <c r="G290" s="3"/>
      <c r="H290" s="1" t="str">
        <f t="shared" si="4"/>
        <v>M</v>
      </c>
    </row>
    <row r="291" spans="1:8" ht="15">
      <c r="A291" s="1">
        <v>2900001</v>
      </c>
      <c r="B291" s="3">
        <v>290</v>
      </c>
      <c r="C291" s="8" t="s">
        <v>472</v>
      </c>
      <c r="D291" s="3" t="s">
        <v>234</v>
      </c>
      <c r="E291" s="3" t="s">
        <v>8</v>
      </c>
      <c r="F291" s="3" t="s">
        <v>4</v>
      </c>
      <c r="G291" s="3"/>
      <c r="H291" s="1" t="str">
        <f t="shared" si="4"/>
        <v>M</v>
      </c>
    </row>
    <row r="292" spans="1:8" ht="15">
      <c r="A292" s="1">
        <v>2910008</v>
      </c>
      <c r="B292" s="3">
        <v>291</v>
      </c>
      <c r="C292" s="8" t="s">
        <v>473</v>
      </c>
      <c r="D292" s="3" t="s">
        <v>122</v>
      </c>
      <c r="E292" s="3" t="s">
        <v>474</v>
      </c>
      <c r="F292" s="3" t="s">
        <v>4</v>
      </c>
      <c r="G292" s="3"/>
      <c r="H292" s="1" t="str">
        <f t="shared" si="4"/>
        <v>M</v>
      </c>
    </row>
    <row r="293" spans="1:8" ht="15">
      <c r="A293" s="1">
        <v>2920005</v>
      </c>
      <c r="B293" s="3">
        <v>292</v>
      </c>
      <c r="C293" s="8" t="s">
        <v>475</v>
      </c>
      <c r="D293" s="3" t="s">
        <v>114</v>
      </c>
      <c r="E293" s="3" t="s">
        <v>476</v>
      </c>
      <c r="F293" s="3" t="s">
        <v>30</v>
      </c>
      <c r="G293" s="3"/>
      <c r="H293" s="1" t="str">
        <f t="shared" si="4"/>
        <v>M</v>
      </c>
    </row>
    <row r="294" spans="1:8" ht="15">
      <c r="A294" s="1">
        <v>2930002</v>
      </c>
      <c r="B294" s="3">
        <v>293</v>
      </c>
      <c r="C294" s="8" t="s">
        <v>477</v>
      </c>
      <c r="D294" s="3" t="s">
        <v>109</v>
      </c>
      <c r="E294" s="3" t="s">
        <v>478</v>
      </c>
      <c r="F294" s="3" t="s">
        <v>95</v>
      </c>
      <c r="G294" s="3"/>
      <c r="H294" s="1" t="str">
        <f t="shared" si="4"/>
        <v>M</v>
      </c>
    </row>
    <row r="295" spans="1:8" ht="15">
      <c r="A295" s="1"/>
      <c r="B295" s="3">
        <v>294</v>
      </c>
      <c r="C295" s="8" t="s">
        <v>479</v>
      </c>
      <c r="D295" s="3" t="s">
        <v>109</v>
      </c>
      <c r="E295" s="3" t="s">
        <v>478</v>
      </c>
      <c r="F295" s="3" t="s">
        <v>95</v>
      </c>
      <c r="G295" s="3"/>
      <c r="H295" s="1" t="str">
        <f t="shared" si="4"/>
        <v>M</v>
      </c>
    </row>
    <row r="296" spans="1:8" ht="15">
      <c r="A296" s="1"/>
      <c r="B296" s="3">
        <v>295</v>
      </c>
      <c r="C296" s="8" t="s">
        <v>480</v>
      </c>
      <c r="D296" s="3" t="s">
        <v>111</v>
      </c>
      <c r="E296" s="3" t="s">
        <v>481</v>
      </c>
      <c r="F296" s="3" t="s">
        <v>96</v>
      </c>
      <c r="G296" s="3"/>
      <c r="H296" s="1" t="str">
        <f t="shared" si="4"/>
        <v>M</v>
      </c>
    </row>
    <row r="297" spans="1:8" ht="15">
      <c r="A297" s="1">
        <v>2960003</v>
      </c>
      <c r="B297" s="3">
        <v>296</v>
      </c>
      <c r="C297" s="8" t="s">
        <v>482</v>
      </c>
      <c r="D297" s="3" t="s">
        <v>146</v>
      </c>
      <c r="E297" s="3" t="s">
        <v>380</v>
      </c>
      <c r="F297" s="3" t="s">
        <v>64</v>
      </c>
      <c r="G297" s="3"/>
      <c r="H297" s="1" t="str">
        <f t="shared" si="4"/>
        <v>K</v>
      </c>
    </row>
    <row r="298" spans="1:8" ht="15">
      <c r="A298" s="1">
        <v>2970000</v>
      </c>
      <c r="B298" s="3">
        <v>297</v>
      </c>
      <c r="C298" s="8" t="s">
        <v>483</v>
      </c>
      <c r="D298" s="3" t="s">
        <v>120</v>
      </c>
      <c r="E298" s="3" t="s">
        <v>110</v>
      </c>
      <c r="F298" s="3" t="s">
        <v>4</v>
      </c>
      <c r="G298" s="3" t="s">
        <v>5</v>
      </c>
      <c r="H298" s="1" t="str">
        <f t="shared" si="4"/>
        <v>K</v>
      </c>
    </row>
    <row r="299" spans="1:8" ht="15">
      <c r="A299" s="1">
        <v>2980007</v>
      </c>
      <c r="B299" s="3">
        <v>298</v>
      </c>
      <c r="C299" s="8" t="s">
        <v>484</v>
      </c>
      <c r="D299" s="3" t="s">
        <v>123</v>
      </c>
      <c r="E299" s="3" t="s">
        <v>97</v>
      </c>
      <c r="F299" s="3" t="s">
        <v>98</v>
      </c>
      <c r="G299" s="3"/>
      <c r="H299" s="1" t="str">
        <f t="shared" si="4"/>
        <v>K</v>
      </c>
    </row>
    <row r="300" spans="1:8" ht="15">
      <c r="A300" s="1">
        <v>2990004</v>
      </c>
      <c r="B300" s="3">
        <v>299</v>
      </c>
      <c r="C300" s="8" t="s">
        <v>485</v>
      </c>
      <c r="D300" s="3" t="s">
        <v>123</v>
      </c>
      <c r="E300" s="3" t="s">
        <v>486</v>
      </c>
      <c r="F300" s="3" t="s">
        <v>487</v>
      </c>
      <c r="G300" s="3"/>
      <c r="H300" s="1" t="str">
        <f t="shared" si="4"/>
        <v>K</v>
      </c>
    </row>
    <row r="301" spans="1:8" ht="15">
      <c r="A301" s="1">
        <v>3000007</v>
      </c>
      <c r="B301" s="3">
        <v>300</v>
      </c>
      <c r="C301" s="8" t="s">
        <v>488</v>
      </c>
      <c r="D301" s="3" t="s">
        <v>112</v>
      </c>
      <c r="E301" s="3" t="s">
        <v>489</v>
      </c>
      <c r="F301" s="3" t="s">
        <v>99</v>
      </c>
      <c r="G301" s="3"/>
      <c r="H301" s="1" t="str">
        <f t="shared" si="4"/>
        <v>M</v>
      </c>
    </row>
    <row r="302" spans="1:8" ht="15">
      <c r="A302" s="1">
        <v>3010004</v>
      </c>
      <c r="B302" s="3">
        <v>301</v>
      </c>
      <c r="C302" s="8" t="s">
        <v>490</v>
      </c>
      <c r="D302" s="3" t="s">
        <v>109</v>
      </c>
      <c r="E302" s="3" t="s">
        <v>37</v>
      </c>
      <c r="F302" s="3" t="s">
        <v>4</v>
      </c>
      <c r="G302" s="3"/>
      <c r="H302" s="1" t="str">
        <f t="shared" si="4"/>
        <v>M</v>
      </c>
    </row>
    <row r="303" spans="1:8" ht="15">
      <c r="A303" s="1">
        <v>3020001</v>
      </c>
      <c r="B303" s="3">
        <v>302</v>
      </c>
      <c r="C303" s="8" t="s">
        <v>491</v>
      </c>
      <c r="D303" s="3" t="s">
        <v>175</v>
      </c>
      <c r="E303" s="3"/>
      <c r="F303" s="3" t="s">
        <v>100</v>
      </c>
      <c r="G303" s="3"/>
      <c r="H303" s="1" t="str">
        <f t="shared" si="4"/>
        <v>M</v>
      </c>
    </row>
    <row r="304" spans="1:8" ht="15">
      <c r="A304" s="1">
        <v>3030008</v>
      </c>
      <c r="B304" s="3">
        <v>303</v>
      </c>
      <c r="C304" s="8" t="s">
        <v>515</v>
      </c>
      <c r="D304" s="3" t="s">
        <v>111</v>
      </c>
      <c r="E304" s="3"/>
      <c r="F304" s="3" t="s">
        <v>101</v>
      </c>
      <c r="G304" s="3"/>
      <c r="H304" s="1" t="str">
        <f t="shared" si="4"/>
        <v>M</v>
      </c>
    </row>
    <row r="305" spans="1:8" ht="15">
      <c r="A305" s="1">
        <v>3040005</v>
      </c>
      <c r="B305" s="3">
        <v>304</v>
      </c>
      <c r="C305" s="8" t="s">
        <v>514</v>
      </c>
      <c r="D305" s="3" t="s">
        <v>320</v>
      </c>
      <c r="E305" s="3"/>
      <c r="F305" s="3" t="s">
        <v>102</v>
      </c>
      <c r="G305" s="3"/>
      <c r="H305" s="1" t="str">
        <f t="shared" si="4"/>
        <v>K</v>
      </c>
    </row>
    <row r="306" spans="1:8" ht="15">
      <c r="A306" s="1">
        <v>3050002</v>
      </c>
      <c r="B306" s="3">
        <v>305</v>
      </c>
      <c r="C306" s="9" t="s">
        <v>513</v>
      </c>
      <c r="D306" s="3" t="s">
        <v>175</v>
      </c>
      <c r="E306" s="3"/>
      <c r="F306" s="3" t="s">
        <v>102</v>
      </c>
      <c r="G306" s="3"/>
      <c r="H306" s="1" t="str">
        <f t="shared" si="4"/>
        <v>M</v>
      </c>
    </row>
    <row r="307" spans="1:8" ht="15">
      <c r="A307" s="1">
        <v>3060009</v>
      </c>
      <c r="B307" s="3">
        <v>306</v>
      </c>
      <c r="C307" s="9" t="s">
        <v>512</v>
      </c>
      <c r="D307" s="3" t="s">
        <v>114</v>
      </c>
      <c r="E307" s="3"/>
      <c r="F307" s="3" t="s">
        <v>83</v>
      </c>
      <c r="G307" s="3" t="s">
        <v>5</v>
      </c>
      <c r="H307" s="1" t="str">
        <f t="shared" si="4"/>
        <v>M</v>
      </c>
    </row>
    <row r="308" spans="1:8" ht="15">
      <c r="A308" s="1">
        <v>3070006</v>
      </c>
      <c r="B308" s="3">
        <v>307</v>
      </c>
      <c r="C308" s="9" t="s">
        <v>511</v>
      </c>
      <c r="D308" s="3" t="s">
        <v>122</v>
      </c>
      <c r="E308" s="3"/>
      <c r="F308" s="3" t="s">
        <v>103</v>
      </c>
      <c r="G308" s="3"/>
      <c r="H308" s="1" t="str">
        <f t="shared" si="4"/>
        <v>M</v>
      </c>
    </row>
    <row r="309" spans="1:8" ht="15">
      <c r="A309" s="1">
        <v>3080003</v>
      </c>
      <c r="B309" s="3">
        <v>308</v>
      </c>
      <c r="C309" s="9" t="s">
        <v>492</v>
      </c>
      <c r="D309" s="3" t="s">
        <v>123</v>
      </c>
      <c r="E309" s="3"/>
      <c r="F309" s="3" t="s">
        <v>103</v>
      </c>
      <c r="G309" s="3"/>
      <c r="H309" s="1" t="str">
        <f t="shared" si="4"/>
        <v>K</v>
      </c>
    </row>
    <row r="310" spans="1:8" ht="15">
      <c r="A310" s="1">
        <v>3090000</v>
      </c>
      <c r="B310" s="3">
        <v>309</v>
      </c>
      <c r="C310" s="8" t="s">
        <v>493</v>
      </c>
      <c r="D310" s="3" t="s">
        <v>199</v>
      </c>
      <c r="E310" s="3" t="s">
        <v>494</v>
      </c>
      <c r="F310" s="3" t="s">
        <v>83</v>
      </c>
      <c r="G310" s="3"/>
      <c r="H310" s="1" t="str">
        <f t="shared" si="4"/>
        <v>K</v>
      </c>
    </row>
    <row r="311" spans="1:8" ht="15">
      <c r="A311" s="1">
        <v>3100004</v>
      </c>
      <c r="B311" s="3">
        <v>310</v>
      </c>
      <c r="C311" s="8" t="s">
        <v>510</v>
      </c>
      <c r="D311" s="3" t="s">
        <v>199</v>
      </c>
      <c r="E311" s="3" t="s">
        <v>494</v>
      </c>
      <c r="F311" s="3" t="s">
        <v>83</v>
      </c>
      <c r="G311" s="3"/>
      <c r="H311" s="1" t="str">
        <f t="shared" si="4"/>
        <v>K</v>
      </c>
    </row>
    <row r="312" spans="1:8" ht="15">
      <c r="A312" s="1">
        <v>3110001</v>
      </c>
      <c r="B312" s="3">
        <v>311</v>
      </c>
      <c r="C312" s="8" t="s">
        <v>509</v>
      </c>
      <c r="D312" s="3" t="s">
        <v>223</v>
      </c>
      <c r="E312" s="3" t="s">
        <v>494</v>
      </c>
      <c r="F312" s="3" t="s">
        <v>83</v>
      </c>
      <c r="G312" s="3"/>
      <c r="H312" s="1" t="str">
        <f t="shared" si="4"/>
        <v>M</v>
      </c>
    </row>
    <row r="313" spans="1:8" ht="15">
      <c r="A313" s="1">
        <v>3120008</v>
      </c>
      <c r="B313" s="3">
        <v>312</v>
      </c>
      <c r="C313" s="8" t="s">
        <v>508</v>
      </c>
      <c r="D313" s="3" t="s">
        <v>223</v>
      </c>
      <c r="E313" s="3"/>
      <c r="F313" s="3" t="s">
        <v>83</v>
      </c>
      <c r="G313" s="3"/>
      <c r="H313" s="1" t="str">
        <f t="shared" si="4"/>
        <v>M</v>
      </c>
    </row>
    <row r="314" spans="1:8" ht="15">
      <c r="A314" s="1">
        <v>3130005</v>
      </c>
      <c r="B314" s="3">
        <v>313</v>
      </c>
      <c r="C314" s="8" t="s">
        <v>507</v>
      </c>
      <c r="D314" s="3" t="s">
        <v>320</v>
      </c>
      <c r="E314" s="3" t="s">
        <v>104</v>
      </c>
      <c r="F314" s="3" t="s">
        <v>83</v>
      </c>
      <c r="G314" s="3"/>
      <c r="H314" s="1" t="str">
        <f t="shared" si="4"/>
        <v>K</v>
      </c>
    </row>
    <row r="315" spans="1:8" ht="15">
      <c r="A315" s="1">
        <v>3140002</v>
      </c>
      <c r="B315" s="3">
        <v>314</v>
      </c>
      <c r="C315" s="8" t="s">
        <v>495</v>
      </c>
      <c r="D315" s="3" t="s">
        <v>122</v>
      </c>
      <c r="E315" s="3"/>
      <c r="F315" s="3" t="s">
        <v>83</v>
      </c>
      <c r="G315" s="3" t="s">
        <v>5</v>
      </c>
      <c r="H315" s="1" t="str">
        <f t="shared" si="4"/>
        <v>M</v>
      </c>
    </row>
    <row r="316" spans="1:8" ht="15">
      <c r="A316" s="1">
        <v>3150009</v>
      </c>
      <c r="B316" s="3">
        <v>315</v>
      </c>
      <c r="C316" s="8" t="s">
        <v>496</v>
      </c>
      <c r="D316" s="3" t="s">
        <v>111</v>
      </c>
      <c r="E316" s="3"/>
      <c r="F316" s="3" t="s">
        <v>83</v>
      </c>
      <c r="G316" s="3" t="s">
        <v>5</v>
      </c>
      <c r="H316" s="1" t="str">
        <f t="shared" si="4"/>
        <v>M</v>
      </c>
    </row>
    <row r="317" spans="1:8" ht="15">
      <c r="A317" s="1">
        <v>3160006</v>
      </c>
      <c r="B317" s="3">
        <v>316</v>
      </c>
      <c r="C317" s="8" t="s">
        <v>497</v>
      </c>
      <c r="D317" s="3" t="s">
        <v>154</v>
      </c>
      <c r="E317" s="3" t="s">
        <v>498</v>
      </c>
      <c r="F317" s="3" t="s">
        <v>105</v>
      </c>
      <c r="G317" s="3"/>
      <c r="H317" s="1" t="str">
        <f t="shared" si="4"/>
        <v>K</v>
      </c>
    </row>
    <row r="318" spans="1:8" ht="15">
      <c r="A318" s="13">
        <v>3170003</v>
      </c>
      <c r="B318" s="3">
        <v>317</v>
      </c>
      <c r="C318" s="8" t="s">
        <v>517</v>
      </c>
      <c r="D318" s="3" t="s">
        <v>111</v>
      </c>
      <c r="E318" s="1" t="s">
        <v>20</v>
      </c>
      <c r="F318" s="3" t="s">
        <v>7</v>
      </c>
      <c r="G318" s="14" t="s">
        <v>518</v>
      </c>
      <c r="H318" s="13" t="str">
        <f t="shared" si="4"/>
        <v>M</v>
      </c>
    </row>
    <row r="319" spans="1:10" ht="15">
      <c r="A319" s="13">
        <v>3180000</v>
      </c>
      <c r="B319" s="3">
        <v>318</v>
      </c>
      <c r="C319" s="8" t="s">
        <v>520</v>
      </c>
      <c r="D319" s="1" t="s">
        <v>234</v>
      </c>
      <c r="E319" s="3" t="s">
        <v>20</v>
      </c>
      <c r="F319" s="1"/>
      <c r="G319" s="14"/>
      <c r="H319" s="1"/>
      <c r="I319" t="s">
        <v>543</v>
      </c>
      <c r="J319" t="s">
        <v>544</v>
      </c>
    </row>
    <row r="320" spans="1:8" ht="15">
      <c r="A320" s="13">
        <v>3190007</v>
      </c>
      <c r="B320" s="3">
        <v>319</v>
      </c>
      <c r="C320" s="8" t="s">
        <v>519</v>
      </c>
      <c r="D320" s="1" t="s">
        <v>109</v>
      </c>
      <c r="E320" s="3" t="s">
        <v>7</v>
      </c>
      <c r="F320" s="1"/>
      <c r="G320" s="14"/>
      <c r="H320" s="1"/>
    </row>
    <row r="321" spans="1:8" ht="15">
      <c r="A321" s="13">
        <v>3200001</v>
      </c>
      <c r="B321" s="3">
        <v>320</v>
      </c>
      <c r="C321" s="8" t="s">
        <v>547</v>
      </c>
      <c r="D321" s="1" t="s">
        <v>111</v>
      </c>
      <c r="E321" s="1"/>
      <c r="F321" s="1"/>
      <c r="G321" s="14"/>
      <c r="H321" s="1"/>
    </row>
    <row r="322" spans="1:8" ht="15">
      <c r="A322" s="13">
        <v>3210008</v>
      </c>
      <c r="B322" s="3">
        <v>321</v>
      </c>
      <c r="C322" s="8" t="s">
        <v>548</v>
      </c>
      <c r="D322" s="1" t="s">
        <v>232</v>
      </c>
      <c r="E322" s="1"/>
      <c r="F322" s="1"/>
      <c r="G322" s="14"/>
      <c r="H322" s="1"/>
    </row>
    <row r="323" spans="1:8" ht="15">
      <c r="A323" s="13">
        <v>3220005</v>
      </c>
      <c r="B323" s="3">
        <v>322</v>
      </c>
      <c r="C323" s="8" t="s">
        <v>550</v>
      </c>
      <c r="D323" s="1" t="s">
        <v>146</v>
      </c>
      <c r="E323" s="1"/>
      <c r="F323" s="1"/>
      <c r="G323" s="14"/>
      <c r="H323" s="1"/>
    </row>
    <row r="324" spans="1:8" ht="15">
      <c r="A324" s="13">
        <v>3230002</v>
      </c>
      <c r="B324" s="3">
        <v>323</v>
      </c>
      <c r="C324" s="8" t="s">
        <v>551</v>
      </c>
      <c r="D324" s="1" t="s">
        <v>199</v>
      </c>
      <c r="E324" s="1"/>
      <c r="F324" s="1"/>
      <c r="G324" s="14"/>
      <c r="H324" s="1"/>
    </row>
    <row r="325" spans="1:8" ht="15">
      <c r="A325" s="13">
        <v>3240009</v>
      </c>
      <c r="B325" s="3">
        <v>324</v>
      </c>
      <c r="C325" s="8" t="s">
        <v>553</v>
      </c>
      <c r="D325" s="1" t="s">
        <v>122</v>
      </c>
      <c r="E325" s="1"/>
      <c r="F325" s="1"/>
      <c r="G325" s="14"/>
      <c r="H325" s="1"/>
    </row>
    <row r="326" spans="1:8" ht="15">
      <c r="A326" s="13">
        <v>3250006</v>
      </c>
      <c r="B326" s="3">
        <v>325</v>
      </c>
      <c r="C326" s="8" t="s">
        <v>554</v>
      </c>
      <c r="D326" s="1" t="s">
        <v>123</v>
      </c>
      <c r="E326" s="1"/>
      <c r="F326" s="1"/>
      <c r="G326" s="14"/>
      <c r="H326" s="1"/>
    </row>
    <row r="327" spans="1:8" ht="15">
      <c r="A327" s="13">
        <v>3260003</v>
      </c>
      <c r="B327" s="3">
        <v>326</v>
      </c>
      <c r="C327" s="8" t="s">
        <v>555</v>
      </c>
      <c r="D327" s="1" t="s">
        <v>114</v>
      </c>
      <c r="E327" s="1"/>
      <c r="F327" s="1"/>
      <c r="G327" s="14"/>
      <c r="H327" s="1"/>
    </row>
    <row r="328" spans="1:8" ht="15">
      <c r="A328" s="13">
        <v>3270000</v>
      </c>
      <c r="B328" s="3">
        <v>327</v>
      </c>
      <c r="C328" s="8" t="s">
        <v>556</v>
      </c>
      <c r="D328" s="1" t="s">
        <v>112</v>
      </c>
      <c r="E328" s="1"/>
      <c r="F328" s="1"/>
      <c r="G328" s="14"/>
      <c r="H328" s="1"/>
    </row>
    <row r="329" spans="1:8" ht="15">
      <c r="A329" s="13">
        <v>3280007</v>
      </c>
      <c r="B329" s="3">
        <v>328</v>
      </c>
      <c r="C329" s="8" t="s">
        <v>557</v>
      </c>
      <c r="D329" s="1" t="s">
        <v>122</v>
      </c>
      <c r="E329" s="1"/>
      <c r="F329" s="1"/>
      <c r="G329" s="14"/>
      <c r="H329" s="1"/>
    </row>
    <row r="330" spans="1:8" ht="15">
      <c r="A330" s="13">
        <v>3290004</v>
      </c>
      <c r="B330" s="3">
        <v>329</v>
      </c>
      <c r="C330" s="8" t="s">
        <v>558</v>
      </c>
      <c r="D330" s="1" t="s">
        <v>223</v>
      </c>
      <c r="E330" s="1"/>
      <c r="F330" s="1"/>
      <c r="G330" s="14"/>
      <c r="H330" s="1"/>
    </row>
    <row r="331" spans="1:8" ht="15">
      <c r="A331" s="13">
        <v>3300008</v>
      </c>
      <c r="B331" s="3">
        <v>330</v>
      </c>
      <c r="C331" s="8" t="s">
        <v>559</v>
      </c>
      <c r="D331" s="1" t="s">
        <v>112</v>
      </c>
      <c r="E331" s="1"/>
      <c r="F331" s="1"/>
      <c r="G331" s="14"/>
      <c r="H331" s="1"/>
    </row>
    <row r="332" spans="1:8" ht="15">
      <c r="A332" s="13">
        <v>3310005</v>
      </c>
      <c r="B332" s="3">
        <v>331</v>
      </c>
      <c r="C332" s="8" t="s">
        <v>562</v>
      </c>
      <c r="D332" s="1" t="s">
        <v>109</v>
      </c>
      <c r="E332" s="1"/>
      <c r="F332" s="1"/>
      <c r="G332" s="14"/>
      <c r="H332" s="1"/>
    </row>
    <row r="333" spans="1:8" ht="15">
      <c r="A333" s="13">
        <v>3320002</v>
      </c>
      <c r="B333" s="3">
        <v>332</v>
      </c>
      <c r="C333" s="8" t="s">
        <v>563</v>
      </c>
      <c r="D333" s="1" t="s">
        <v>567</v>
      </c>
      <c r="E333" s="1"/>
      <c r="F333" s="1"/>
      <c r="G333" s="14"/>
      <c r="H333" s="1"/>
    </row>
    <row r="334" spans="1:8" ht="15">
      <c r="A334" s="13">
        <v>3330009</v>
      </c>
      <c r="B334" s="3">
        <v>333</v>
      </c>
      <c r="C334" s="8" t="s">
        <v>564</v>
      </c>
      <c r="D334" s="1" t="s">
        <v>175</v>
      </c>
      <c r="E334" s="1"/>
      <c r="F334" s="1"/>
      <c r="G334" s="14"/>
      <c r="H334" s="1"/>
    </row>
    <row r="335" spans="1:9" ht="15">
      <c r="A335" s="13">
        <v>3340006</v>
      </c>
      <c r="B335" s="3">
        <v>334</v>
      </c>
      <c r="C335" s="8" t="s">
        <v>566</v>
      </c>
      <c r="D335" s="1" t="s">
        <v>175</v>
      </c>
      <c r="E335" s="1"/>
      <c r="F335" s="1"/>
      <c r="G335" s="14"/>
      <c r="H335" s="1"/>
      <c r="I335" t="s">
        <v>565</v>
      </c>
    </row>
  </sheetData>
  <sheetProtection/>
  <autoFilter ref="A1:H317"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3">
      <selection activeCell="A1" sqref="A1:H17"/>
    </sheetView>
  </sheetViews>
  <sheetFormatPr defaultColWidth="9.140625" defaultRowHeight="15"/>
  <cols>
    <col min="3" max="3" width="31.28125" style="0" bestFit="1" customWidth="1"/>
    <col min="5" max="5" width="26.7109375" style="0" bestFit="1" customWidth="1"/>
    <col min="6" max="6" width="11.140625" style="0" bestFit="1" customWidth="1"/>
  </cols>
  <sheetData>
    <row r="1" spans="1:8" ht="25.5">
      <c r="A1" s="20" t="s">
        <v>504</v>
      </c>
      <c r="B1" s="19" t="s">
        <v>500</v>
      </c>
      <c r="C1" s="19" t="s">
        <v>107</v>
      </c>
      <c r="D1" s="19" t="s">
        <v>0</v>
      </c>
      <c r="E1" s="19" t="s">
        <v>1</v>
      </c>
      <c r="F1" s="19" t="s">
        <v>2</v>
      </c>
      <c r="G1" s="19" t="s">
        <v>108</v>
      </c>
      <c r="H1" s="19" t="s">
        <v>505</v>
      </c>
    </row>
    <row r="2" spans="1:8" ht="15">
      <c r="A2" s="1">
        <v>120</v>
      </c>
      <c r="B2" s="1">
        <v>95</v>
      </c>
      <c r="C2" s="1" t="s">
        <v>220</v>
      </c>
      <c r="D2" s="1" t="s">
        <v>120</v>
      </c>
      <c r="E2" s="1" t="s">
        <v>136</v>
      </c>
      <c r="F2" s="1" t="s">
        <v>4</v>
      </c>
      <c r="G2" s="1" t="s">
        <v>561</v>
      </c>
      <c r="H2" s="16">
        <v>1.3388888888888888</v>
      </c>
    </row>
    <row r="3" spans="1:8" ht="15">
      <c r="A3" s="1">
        <v>148</v>
      </c>
      <c r="B3" s="1">
        <v>216</v>
      </c>
      <c r="C3" s="1" t="s">
        <v>375</v>
      </c>
      <c r="D3" s="1" t="s">
        <v>120</v>
      </c>
      <c r="E3" s="1" t="s">
        <v>124</v>
      </c>
      <c r="F3" s="1" t="s">
        <v>4</v>
      </c>
      <c r="G3" s="1" t="s">
        <v>561</v>
      </c>
      <c r="H3" s="16">
        <v>1.3895833333333334</v>
      </c>
    </row>
    <row r="4" spans="1:8" ht="15">
      <c r="A4" s="1">
        <v>158</v>
      </c>
      <c r="B4" s="1">
        <v>94</v>
      </c>
      <c r="C4" s="1" t="s">
        <v>219</v>
      </c>
      <c r="D4" s="1" t="s">
        <v>120</v>
      </c>
      <c r="E4" s="1" t="s">
        <v>14</v>
      </c>
      <c r="F4" s="1" t="s">
        <v>4</v>
      </c>
      <c r="G4" s="1" t="s">
        <v>561</v>
      </c>
      <c r="H4" s="16">
        <v>1.4055555555555557</v>
      </c>
    </row>
    <row r="5" spans="1:8" ht="15">
      <c r="A5" s="1">
        <v>173</v>
      </c>
      <c r="B5" s="1">
        <v>96</v>
      </c>
      <c r="C5" s="1" t="s">
        <v>221</v>
      </c>
      <c r="D5" s="1" t="s">
        <v>120</v>
      </c>
      <c r="E5" s="1" t="s">
        <v>136</v>
      </c>
      <c r="F5" s="1" t="s">
        <v>4</v>
      </c>
      <c r="G5" s="1" t="s">
        <v>561</v>
      </c>
      <c r="H5" s="16">
        <v>1.4423611111111112</v>
      </c>
    </row>
    <row r="6" spans="1:8" ht="15">
      <c r="A6" s="1">
        <v>204</v>
      </c>
      <c r="B6" s="1">
        <v>188</v>
      </c>
      <c r="C6" s="1" t="s">
        <v>336</v>
      </c>
      <c r="D6" s="1" t="s">
        <v>120</v>
      </c>
      <c r="E6" s="1" t="s">
        <v>110</v>
      </c>
      <c r="F6" s="1" t="s">
        <v>4</v>
      </c>
      <c r="G6" s="1" t="s">
        <v>561</v>
      </c>
      <c r="H6" s="16">
        <v>1.5256944444444445</v>
      </c>
    </row>
    <row r="7" spans="1:8" ht="15">
      <c r="A7" s="1">
        <v>237</v>
      </c>
      <c r="B7" s="1">
        <v>197</v>
      </c>
      <c r="C7" s="1" t="s">
        <v>347</v>
      </c>
      <c r="D7" s="1" t="s">
        <v>120</v>
      </c>
      <c r="E7" s="1" t="s">
        <v>348</v>
      </c>
      <c r="F7" s="1" t="s">
        <v>4</v>
      </c>
      <c r="G7" s="1" t="s">
        <v>561</v>
      </c>
      <c r="H7" s="16">
        <v>1.6291666666666667</v>
      </c>
    </row>
    <row r="8" spans="1:8" ht="15">
      <c r="A8" s="1">
        <v>245</v>
      </c>
      <c r="B8" s="1">
        <v>118</v>
      </c>
      <c r="C8" s="1" t="s">
        <v>252</v>
      </c>
      <c r="D8" s="1" t="s">
        <v>120</v>
      </c>
      <c r="E8" s="1" t="s">
        <v>14</v>
      </c>
      <c r="F8" s="1" t="s">
        <v>4</v>
      </c>
      <c r="G8" s="1" t="s">
        <v>561</v>
      </c>
      <c r="H8" s="16">
        <v>1.6708333333333334</v>
      </c>
    </row>
    <row r="9" spans="1:8" ht="15">
      <c r="A9" s="1">
        <v>247</v>
      </c>
      <c r="B9" s="1">
        <v>102</v>
      </c>
      <c r="C9" s="1" t="s">
        <v>230</v>
      </c>
      <c r="D9" s="1" t="s">
        <v>120</v>
      </c>
      <c r="E9" s="1" t="s">
        <v>14</v>
      </c>
      <c r="F9" s="1" t="s">
        <v>4</v>
      </c>
      <c r="G9" s="1" t="s">
        <v>561</v>
      </c>
      <c r="H9" s="16">
        <v>1.676388888888889</v>
      </c>
    </row>
    <row r="10" spans="1:8" ht="15">
      <c r="A10" s="1">
        <v>250</v>
      </c>
      <c r="B10" s="1">
        <v>83</v>
      </c>
      <c r="C10" s="1" t="s">
        <v>207</v>
      </c>
      <c r="D10" s="1" t="s">
        <v>120</v>
      </c>
      <c r="E10" s="1" t="s">
        <v>110</v>
      </c>
      <c r="F10" s="1" t="s">
        <v>4</v>
      </c>
      <c r="G10" s="1" t="s">
        <v>561</v>
      </c>
      <c r="H10" s="16">
        <v>1.6861111111111111</v>
      </c>
    </row>
    <row r="11" spans="1:8" ht="15">
      <c r="A11" s="1">
        <v>259</v>
      </c>
      <c r="B11" s="1">
        <v>164</v>
      </c>
      <c r="C11" s="1" t="s">
        <v>304</v>
      </c>
      <c r="D11" s="1" t="s">
        <v>120</v>
      </c>
      <c r="E11" s="1" t="s">
        <v>110</v>
      </c>
      <c r="F11" s="1" t="s">
        <v>4</v>
      </c>
      <c r="G11" s="1" t="s">
        <v>561</v>
      </c>
      <c r="H11" s="16">
        <v>1.7451388888888888</v>
      </c>
    </row>
    <row r="12" spans="1:8" ht="15">
      <c r="A12" s="1">
        <v>267</v>
      </c>
      <c r="B12" s="1">
        <v>150</v>
      </c>
      <c r="C12" s="1" t="s">
        <v>288</v>
      </c>
      <c r="D12" s="1" t="s">
        <v>120</v>
      </c>
      <c r="E12" s="1" t="s">
        <v>110</v>
      </c>
      <c r="F12" s="1" t="s">
        <v>4</v>
      </c>
      <c r="G12" s="1" t="s">
        <v>561</v>
      </c>
      <c r="H12" s="16">
        <v>1.7930555555555554</v>
      </c>
    </row>
    <row r="13" spans="1:8" ht="15">
      <c r="A13" s="1">
        <v>276</v>
      </c>
      <c r="B13" s="1">
        <v>196</v>
      </c>
      <c r="C13" s="1" t="s">
        <v>346</v>
      </c>
      <c r="D13" s="1" t="s">
        <v>120</v>
      </c>
      <c r="E13" s="1" t="s">
        <v>124</v>
      </c>
      <c r="F13" s="1" t="s">
        <v>4</v>
      </c>
      <c r="G13" s="1" t="s">
        <v>561</v>
      </c>
      <c r="H13" s="16">
        <v>1.8659722222222221</v>
      </c>
    </row>
    <row r="14" spans="1:8" ht="15">
      <c r="A14" s="1">
        <v>281</v>
      </c>
      <c r="B14" s="1">
        <v>297</v>
      </c>
      <c r="C14" s="1" t="s">
        <v>483</v>
      </c>
      <c r="D14" s="1" t="s">
        <v>120</v>
      </c>
      <c r="E14" s="1" t="s">
        <v>110</v>
      </c>
      <c r="F14" s="1" t="s">
        <v>4</v>
      </c>
      <c r="G14" s="1" t="s">
        <v>561</v>
      </c>
      <c r="H14" s="16">
        <v>1.923611111111111</v>
      </c>
    </row>
    <row r="15" spans="1:8" ht="15">
      <c r="A15" s="1">
        <v>282</v>
      </c>
      <c r="B15" s="1">
        <v>18</v>
      </c>
      <c r="C15" s="1" t="s">
        <v>539</v>
      </c>
      <c r="D15" s="1" t="s">
        <v>120</v>
      </c>
      <c r="E15" s="1" t="s">
        <v>14</v>
      </c>
      <c r="F15" s="1" t="s">
        <v>4</v>
      </c>
      <c r="G15" s="1" t="s">
        <v>561</v>
      </c>
      <c r="H15" s="16">
        <v>1.9291666666666665</v>
      </c>
    </row>
    <row r="16" spans="1:8" ht="15">
      <c r="A16" s="1">
        <v>283</v>
      </c>
      <c r="B16" s="1">
        <v>12</v>
      </c>
      <c r="C16" s="1" t="s">
        <v>533</v>
      </c>
      <c r="D16" s="1" t="s">
        <v>120</v>
      </c>
      <c r="E16" s="1" t="s">
        <v>121</v>
      </c>
      <c r="F16" s="1" t="s">
        <v>4</v>
      </c>
      <c r="G16" s="1" t="s">
        <v>561</v>
      </c>
      <c r="H16" s="16">
        <v>1.9645833333333333</v>
      </c>
    </row>
    <row r="17" spans="1:8" ht="15">
      <c r="A17" s="1">
        <v>285</v>
      </c>
      <c r="B17" s="1">
        <v>101</v>
      </c>
      <c r="C17" s="1" t="s">
        <v>229</v>
      </c>
      <c r="D17" s="1" t="s">
        <v>120</v>
      </c>
      <c r="E17" s="1" t="s">
        <v>14</v>
      </c>
      <c r="F17" s="1" t="s">
        <v>4</v>
      </c>
      <c r="G17" s="1" t="s">
        <v>561</v>
      </c>
      <c r="H17" s="16">
        <v>1.9847222222222223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J16" sqref="J16"/>
    </sheetView>
  </sheetViews>
  <sheetFormatPr defaultColWidth="9.140625" defaultRowHeight="15"/>
  <cols>
    <col min="2" max="2" width="7.00390625" style="0" bestFit="1" customWidth="1"/>
    <col min="3" max="3" width="21.57421875" style="0" bestFit="1" customWidth="1"/>
    <col min="5" max="5" width="22.8515625" style="0" bestFit="1" customWidth="1"/>
    <col min="6" max="6" width="11.140625" style="0" bestFit="1" customWidth="1"/>
  </cols>
  <sheetData>
    <row r="1" spans="1:8" ht="25.5">
      <c r="A1" s="20" t="s">
        <v>504</v>
      </c>
      <c r="B1" s="19" t="s">
        <v>500</v>
      </c>
      <c r="C1" s="19" t="s">
        <v>107</v>
      </c>
      <c r="D1" s="19" t="s">
        <v>0</v>
      </c>
      <c r="E1" s="19" t="s">
        <v>1</v>
      </c>
      <c r="F1" s="19" t="s">
        <v>2</v>
      </c>
      <c r="G1" s="19" t="s">
        <v>108</v>
      </c>
      <c r="H1" s="19" t="s">
        <v>505</v>
      </c>
    </row>
    <row r="2" spans="1:8" ht="15">
      <c r="A2" s="1">
        <v>59</v>
      </c>
      <c r="B2" s="1">
        <v>70</v>
      </c>
      <c r="C2" s="23" t="s">
        <v>189</v>
      </c>
      <c r="D2" s="1" t="s">
        <v>135</v>
      </c>
      <c r="E2" s="1" t="s">
        <v>7</v>
      </c>
      <c r="F2" s="1" t="s">
        <v>4</v>
      </c>
      <c r="G2" s="1" t="s">
        <v>561</v>
      </c>
      <c r="H2" s="16">
        <v>1.226388888888889</v>
      </c>
    </row>
    <row r="3" spans="1:8" ht="15">
      <c r="A3" s="1">
        <v>151</v>
      </c>
      <c r="B3" s="1">
        <v>30</v>
      </c>
      <c r="C3" s="1" t="s">
        <v>139</v>
      </c>
      <c r="D3" s="1" t="s">
        <v>135</v>
      </c>
      <c r="E3" s="1" t="s">
        <v>140</v>
      </c>
      <c r="F3" s="1" t="s">
        <v>4</v>
      </c>
      <c r="G3" s="1" t="s">
        <v>561</v>
      </c>
      <c r="H3" s="16">
        <v>1.3930555555555555</v>
      </c>
    </row>
    <row r="4" spans="1:8" ht="15">
      <c r="A4" s="1">
        <v>183</v>
      </c>
      <c r="B4" s="1">
        <v>192</v>
      </c>
      <c r="C4" s="1" t="s">
        <v>341</v>
      </c>
      <c r="D4" s="1" t="s">
        <v>135</v>
      </c>
      <c r="E4" s="1" t="s">
        <v>8</v>
      </c>
      <c r="F4" s="1" t="s">
        <v>4</v>
      </c>
      <c r="G4" s="1" t="s">
        <v>561</v>
      </c>
      <c r="H4" s="16">
        <v>1.4777777777777779</v>
      </c>
    </row>
    <row r="5" spans="1:8" ht="15">
      <c r="A5" s="1">
        <v>256</v>
      </c>
      <c r="B5" s="1">
        <v>27</v>
      </c>
      <c r="C5" s="1" t="s">
        <v>134</v>
      </c>
      <c r="D5" s="1" t="s">
        <v>135</v>
      </c>
      <c r="E5" s="1" t="s">
        <v>136</v>
      </c>
      <c r="F5" s="1" t="s">
        <v>4</v>
      </c>
      <c r="G5" s="1" t="s">
        <v>561</v>
      </c>
      <c r="H5" s="16">
        <v>1.7347222222222223</v>
      </c>
    </row>
    <row r="6" spans="1:8" ht="15">
      <c r="A6" s="1">
        <v>280</v>
      </c>
      <c r="B6" s="1">
        <v>107</v>
      </c>
      <c r="C6" s="1" t="s">
        <v>238</v>
      </c>
      <c r="D6" s="1" t="s">
        <v>135</v>
      </c>
      <c r="E6" s="1" t="s">
        <v>39</v>
      </c>
      <c r="F6" s="1" t="s">
        <v>4</v>
      </c>
      <c r="G6" s="1" t="s">
        <v>561</v>
      </c>
      <c r="H6" s="16">
        <v>1.90625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2"/>
  <sheetViews>
    <sheetView zoomScalePageLayoutView="0" workbookViewId="0" topLeftCell="A1">
      <selection activeCell="A1" sqref="A1:H2"/>
    </sheetView>
  </sheetViews>
  <sheetFormatPr defaultColWidth="9.140625" defaultRowHeight="15"/>
  <cols>
    <col min="3" max="3" width="19.8515625" style="0" bestFit="1" customWidth="1"/>
    <col min="5" max="5" width="12.7109375" style="0" bestFit="1" customWidth="1"/>
    <col min="6" max="6" width="11.140625" style="0" bestFit="1" customWidth="1"/>
  </cols>
  <sheetData>
    <row r="1" spans="1:8" ht="25.5">
      <c r="A1" s="20" t="s">
        <v>504</v>
      </c>
      <c r="B1" s="19" t="s">
        <v>500</v>
      </c>
      <c r="C1" s="19" t="s">
        <v>107</v>
      </c>
      <c r="D1" s="19" t="s">
        <v>0</v>
      </c>
      <c r="E1" s="19" t="s">
        <v>1</v>
      </c>
      <c r="F1" s="19" t="s">
        <v>2</v>
      </c>
      <c r="G1" s="19" t="s">
        <v>108</v>
      </c>
      <c r="H1" s="19" t="s">
        <v>505</v>
      </c>
    </row>
    <row r="2" spans="1:8" ht="15">
      <c r="A2" s="1">
        <v>152</v>
      </c>
      <c r="B2" s="1">
        <v>21</v>
      </c>
      <c r="C2" s="1" t="s">
        <v>542</v>
      </c>
      <c r="D2" s="1" t="s">
        <v>126</v>
      </c>
      <c r="E2" s="1" t="s">
        <v>16</v>
      </c>
      <c r="F2" s="1" t="s">
        <v>4</v>
      </c>
      <c r="G2" s="1" t="s">
        <v>561</v>
      </c>
      <c r="H2" s="16">
        <v>1.39375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H21" sqref="H21"/>
    </sheetView>
  </sheetViews>
  <sheetFormatPr defaultColWidth="9.140625" defaultRowHeight="15"/>
  <cols>
    <col min="3" max="3" width="19.57421875" style="0" bestFit="1" customWidth="1"/>
    <col min="6" max="6" width="11.57421875" style="0" bestFit="1" customWidth="1"/>
  </cols>
  <sheetData>
    <row r="1" spans="1:8" ht="25.5">
      <c r="A1" s="24" t="s">
        <v>504</v>
      </c>
      <c r="B1" s="25" t="s">
        <v>500</v>
      </c>
      <c r="C1" s="25" t="s">
        <v>107</v>
      </c>
      <c r="D1" s="25" t="s">
        <v>0</v>
      </c>
      <c r="E1" s="25" t="s">
        <v>1</v>
      </c>
      <c r="F1" s="25" t="s">
        <v>2</v>
      </c>
      <c r="G1" s="25" t="s">
        <v>108</v>
      </c>
      <c r="H1" s="25" t="s">
        <v>505</v>
      </c>
    </row>
    <row r="2" spans="1:8" ht="15">
      <c r="A2" s="26">
        <v>206</v>
      </c>
      <c r="B2" s="26">
        <v>175</v>
      </c>
      <c r="C2" s="26" t="s">
        <v>319</v>
      </c>
      <c r="D2" s="26" t="s">
        <v>320</v>
      </c>
      <c r="E2" s="26" t="s">
        <v>124</v>
      </c>
      <c r="F2" s="26" t="s">
        <v>4</v>
      </c>
      <c r="G2" s="26" t="s">
        <v>561</v>
      </c>
      <c r="H2" s="27">
        <v>1.5374999999999999</v>
      </c>
    </row>
    <row r="3" spans="1:8" ht="15">
      <c r="A3" s="26">
        <v>216</v>
      </c>
      <c r="B3" s="26">
        <v>304</v>
      </c>
      <c r="C3" s="26" t="s">
        <v>514</v>
      </c>
      <c r="D3" s="26" t="s">
        <v>320</v>
      </c>
      <c r="E3" s="26">
        <v>0</v>
      </c>
      <c r="F3" s="26" t="s">
        <v>102</v>
      </c>
      <c r="G3" s="26" t="s">
        <v>561</v>
      </c>
      <c r="H3" s="27">
        <v>1.5541666666666665</v>
      </c>
    </row>
    <row r="4" spans="1:8" ht="15">
      <c r="A4" s="26">
        <v>275</v>
      </c>
      <c r="B4" s="26">
        <v>193</v>
      </c>
      <c r="C4" s="26" t="s">
        <v>342</v>
      </c>
      <c r="D4" s="26" t="s">
        <v>320</v>
      </c>
      <c r="E4" s="26" t="s">
        <v>61</v>
      </c>
      <c r="F4" s="26" t="s">
        <v>4</v>
      </c>
      <c r="G4" s="26" t="s">
        <v>561</v>
      </c>
      <c r="H4" s="27">
        <v>1.8631944444444446</v>
      </c>
    </row>
    <row r="5" spans="1:8" ht="15">
      <c r="A5" s="26">
        <v>284</v>
      </c>
      <c r="B5" s="26">
        <v>313</v>
      </c>
      <c r="C5" s="26" t="s">
        <v>507</v>
      </c>
      <c r="D5" s="26" t="s">
        <v>320</v>
      </c>
      <c r="E5" s="26" t="s">
        <v>104</v>
      </c>
      <c r="F5" s="26" t="s">
        <v>83</v>
      </c>
      <c r="G5" s="26" t="s">
        <v>561</v>
      </c>
      <c r="H5" s="27">
        <v>1.9729166666666667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B24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17.7109375" style="0" bestFit="1" customWidth="1"/>
    <col min="2" max="2" width="11.8515625" style="0" bestFit="1" customWidth="1"/>
  </cols>
  <sheetData>
    <row r="3" spans="1:2" ht="15">
      <c r="A3" s="28" t="s">
        <v>570</v>
      </c>
      <c r="B3" t="s">
        <v>572</v>
      </c>
    </row>
    <row r="4" spans="1:2" ht="15">
      <c r="A4" s="5" t="s">
        <v>561</v>
      </c>
      <c r="B4" s="30">
        <v>85</v>
      </c>
    </row>
    <row r="5" spans="1:2" ht="15">
      <c r="A5" s="29" t="s">
        <v>199</v>
      </c>
      <c r="B5" s="30">
        <v>8</v>
      </c>
    </row>
    <row r="6" spans="1:2" ht="15">
      <c r="A6" s="29" t="s">
        <v>123</v>
      </c>
      <c r="B6" s="30">
        <v>16</v>
      </c>
    </row>
    <row r="7" spans="1:2" ht="15">
      <c r="A7" s="29" t="s">
        <v>154</v>
      </c>
      <c r="B7" s="30">
        <v>14</v>
      </c>
    </row>
    <row r="8" spans="1:2" ht="15">
      <c r="A8" s="29" t="s">
        <v>146</v>
      </c>
      <c r="B8" s="30">
        <v>21</v>
      </c>
    </row>
    <row r="9" spans="1:2" ht="15">
      <c r="A9" s="29" t="s">
        <v>120</v>
      </c>
      <c r="B9" s="30">
        <v>16</v>
      </c>
    </row>
    <row r="10" spans="1:2" ht="15">
      <c r="A10" s="29" t="s">
        <v>135</v>
      </c>
      <c r="B10" s="30">
        <v>5</v>
      </c>
    </row>
    <row r="11" spans="1:2" ht="15">
      <c r="A11" s="29" t="s">
        <v>126</v>
      </c>
      <c r="B11" s="30">
        <v>1</v>
      </c>
    </row>
    <row r="12" spans="1:2" ht="15">
      <c r="A12" s="29" t="s">
        <v>320</v>
      </c>
      <c r="B12" s="30">
        <v>4</v>
      </c>
    </row>
    <row r="13" spans="1:2" ht="15">
      <c r="A13" s="5" t="s">
        <v>568</v>
      </c>
      <c r="B13" s="30">
        <v>206</v>
      </c>
    </row>
    <row r="14" spans="1:2" ht="15">
      <c r="A14" s="29" t="s">
        <v>569</v>
      </c>
      <c r="B14" s="30">
        <v>1</v>
      </c>
    </row>
    <row r="15" spans="1:2" ht="15">
      <c r="A15" s="29" t="s">
        <v>223</v>
      </c>
      <c r="B15" s="30">
        <v>17</v>
      </c>
    </row>
    <row r="16" spans="1:2" ht="15">
      <c r="A16" s="29" t="s">
        <v>122</v>
      </c>
      <c r="B16" s="30">
        <v>38</v>
      </c>
    </row>
    <row r="17" spans="1:2" ht="15">
      <c r="A17" s="29" t="s">
        <v>112</v>
      </c>
      <c r="B17" s="30">
        <v>42</v>
      </c>
    </row>
    <row r="18" spans="1:2" ht="15">
      <c r="A18" s="29" t="s">
        <v>111</v>
      </c>
      <c r="B18" s="30">
        <v>45</v>
      </c>
    </row>
    <row r="19" spans="1:2" ht="15">
      <c r="A19" s="29" t="s">
        <v>109</v>
      </c>
      <c r="B19" s="30">
        <v>21</v>
      </c>
    </row>
    <row r="20" spans="1:2" ht="15">
      <c r="A20" s="29" t="s">
        <v>114</v>
      </c>
      <c r="B20" s="30">
        <v>14</v>
      </c>
    </row>
    <row r="21" spans="1:2" ht="15">
      <c r="A21" s="29" t="s">
        <v>232</v>
      </c>
      <c r="B21" s="30">
        <v>13</v>
      </c>
    </row>
    <row r="22" spans="1:2" ht="15">
      <c r="A22" s="29" t="s">
        <v>175</v>
      </c>
      <c r="B22" s="30">
        <v>9</v>
      </c>
    </row>
    <row r="23" spans="1:2" ht="15">
      <c r="A23" s="29" t="s">
        <v>234</v>
      </c>
      <c r="B23" s="30">
        <v>6</v>
      </c>
    </row>
    <row r="24" spans="1:2" ht="15">
      <c r="A24" s="5" t="s">
        <v>571</v>
      </c>
      <c r="B24" s="30">
        <v>291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2"/>
  <sheetViews>
    <sheetView view="pageBreakPreview" zoomScale="60" zoomScalePageLayoutView="0" workbookViewId="0" topLeftCell="A1">
      <selection activeCell="Q18" sqref="Q18"/>
    </sheetView>
  </sheetViews>
  <sheetFormatPr defaultColWidth="9.140625" defaultRowHeight="15"/>
  <cols>
    <col min="1" max="1" width="7.8515625" style="0" bestFit="1" customWidth="1"/>
    <col min="2" max="2" width="13.140625" style="0" hidden="1" customWidth="1"/>
    <col min="3" max="3" width="7.00390625" style="0" bestFit="1" customWidth="1"/>
    <col min="4" max="4" width="31.28125" style="0" bestFit="1" customWidth="1"/>
    <col min="5" max="5" width="14.140625" style="0" bestFit="1" customWidth="1"/>
    <col min="6" max="6" width="45.140625" style="0" bestFit="1" customWidth="1"/>
    <col min="7" max="7" width="20.140625" style="0" bestFit="1" customWidth="1"/>
    <col min="8" max="8" width="10.8515625" style="0" customWidth="1"/>
    <col min="9" max="9" width="9.8515625" style="0" bestFit="1" customWidth="1"/>
  </cols>
  <sheetData>
    <row r="1" spans="1:9" ht="30">
      <c r="A1" s="20" t="s">
        <v>504</v>
      </c>
      <c r="B1" s="18" t="s">
        <v>506</v>
      </c>
      <c r="C1" s="19" t="s">
        <v>500</v>
      </c>
      <c r="D1" s="19" t="s">
        <v>107</v>
      </c>
      <c r="E1" s="19" t="s">
        <v>0</v>
      </c>
      <c r="F1" s="19" t="s">
        <v>1</v>
      </c>
      <c r="G1" s="19" t="s">
        <v>2</v>
      </c>
      <c r="H1" s="19" t="s">
        <v>108</v>
      </c>
      <c r="I1" s="19" t="s">
        <v>505</v>
      </c>
    </row>
    <row r="2" spans="1:9" ht="15">
      <c r="A2" s="1">
        <v>1</v>
      </c>
      <c r="B2" s="6">
        <v>3240009</v>
      </c>
      <c r="C2" s="1">
        <f>VLOOKUP(B2,'Lista Startowa'!$A$2:$B$350,2,0)</f>
        <v>324</v>
      </c>
      <c r="D2" s="23" t="str">
        <f>VLOOKUP(B2,'Lista Startowa'!$A$2:$C$350,3,0)</f>
        <v>DAMIAN KABAT</v>
      </c>
      <c r="E2" s="1" t="str">
        <f>VLOOKUP(B2,'Lista Startowa'!$A$2:$D$350,4,0)</f>
        <v>M20</v>
      </c>
      <c r="F2" s="1">
        <f>VLOOKUP(B2,'Lista Startowa'!$A$2:$E$350,5,0)</f>
        <v>0</v>
      </c>
      <c r="G2" s="1">
        <f>VLOOKUP(B2,'Lista Startowa'!$A$2:$F$350,6,0)</f>
        <v>0</v>
      </c>
      <c r="H2" s="1" t="str">
        <f>LEFT(E2,1)</f>
        <v>M</v>
      </c>
      <c r="I2" s="16">
        <v>0.9430555555555555</v>
      </c>
    </row>
    <row r="3" spans="1:9" ht="15">
      <c r="A3" s="1">
        <v>2</v>
      </c>
      <c r="B3" s="6">
        <v>2890007</v>
      </c>
      <c r="C3" s="1">
        <f>VLOOKUP(B3,'Lista Startowa'!$A$2:$B$350,2,0)</f>
        <v>289</v>
      </c>
      <c r="D3" s="23" t="str">
        <f>VLOOKUP(B3,'Lista Startowa'!$A$2:$C$350,3,0)</f>
        <v>MICHAŁDERDOWSKI</v>
      </c>
      <c r="E3" s="1" t="str">
        <f>VLOOKUP(B3,'Lista Startowa'!$A$2:$D$350,4,0)</f>
        <v>M20</v>
      </c>
      <c r="F3" s="1" t="str">
        <f>VLOOKUP(B3,'Lista Startowa'!$A$2:$E$350,5,0)</f>
        <v>LLKSZiemiiKociewskiejSkórcz</v>
      </c>
      <c r="G3" s="1" t="str">
        <f>VLOOKUP(B3,'Lista Startowa'!$A$2:$F$350,6,0)</f>
        <v>MIROTKI</v>
      </c>
      <c r="H3" s="1" t="str">
        <f aca="true" t="shared" si="0" ref="H3:H66">LEFT(E3,1)</f>
        <v>M</v>
      </c>
      <c r="I3" s="16">
        <v>0.9736111111111111</v>
      </c>
    </row>
    <row r="4" spans="1:9" ht="15">
      <c r="A4" s="1">
        <v>3</v>
      </c>
      <c r="B4" s="6">
        <v>1800005</v>
      </c>
      <c r="C4" s="1">
        <f>VLOOKUP(B4,'Lista Startowa'!$A$2:$B$350,2,0)</f>
        <v>180</v>
      </c>
      <c r="D4" s="23" t="str">
        <f>VLOOKUP(B4,'Lista Startowa'!$A$2:$C$350,3,0)</f>
        <v>ŁUKASZLESZCZYŃSKI</v>
      </c>
      <c r="E4" s="1" t="str">
        <f>VLOOKUP(B4,'Lista Startowa'!$A$2:$D$350,4,0)</f>
        <v>M30</v>
      </c>
      <c r="F4" s="1" t="str">
        <f>VLOOKUP(B4,'Lista Startowa'!$A$2:$E$350,5,0)</f>
        <v>brak</v>
      </c>
      <c r="G4" s="1" t="str">
        <f>VLOOKUP(B4,'Lista Startowa'!$A$2:$F$350,6,0)</f>
        <v>GRUDZIĄDZ</v>
      </c>
      <c r="H4" s="1" t="str">
        <f t="shared" si="0"/>
        <v>M</v>
      </c>
      <c r="I4" s="16">
        <v>1.0097222222222222</v>
      </c>
    </row>
    <row r="5" spans="1:9" ht="15">
      <c r="A5" s="1">
        <v>4</v>
      </c>
      <c r="B5" s="6">
        <v>3030008</v>
      </c>
      <c r="C5" s="1">
        <f>VLOOKUP(B5,'Lista Startowa'!$A$2:$B$350,2,0)</f>
        <v>303</v>
      </c>
      <c r="D5" s="23" t="str">
        <f>VLOOKUP(B5,'Lista Startowa'!$A$2:$C$350,3,0)</f>
        <v>MARIUSZPAWŁOWSKI</v>
      </c>
      <c r="E5" s="1" t="str">
        <f>VLOOKUP(B5,'Lista Startowa'!$A$2:$D$350,4,0)</f>
        <v>M35</v>
      </c>
      <c r="F5" s="1">
        <f>VLOOKUP(B5,'Lista Startowa'!$A$2:$E$350,5,0)</f>
        <v>0</v>
      </c>
      <c r="G5" s="1" t="str">
        <f>VLOOKUP(B5,'Lista Startowa'!$A$2:$F$350,6,0)</f>
        <v> KURZĘTNIK</v>
      </c>
      <c r="H5" s="1" t="str">
        <f t="shared" si="0"/>
        <v>M</v>
      </c>
      <c r="I5" s="16">
        <v>1.020138888888889</v>
      </c>
    </row>
    <row r="6" spans="1:9" ht="15">
      <c r="A6" s="1">
        <v>5</v>
      </c>
      <c r="B6" s="6">
        <v>3210008</v>
      </c>
      <c r="C6" s="1">
        <f>VLOOKUP(B6,'Lista Startowa'!$A$2:$B$350,2,0)</f>
        <v>321</v>
      </c>
      <c r="D6" s="23" t="str">
        <f>VLOOKUP(B6,'Lista Startowa'!$A$2:$C$350,3,0)</f>
        <v>PIOTR SZYMAŃSKI</v>
      </c>
      <c r="E6" s="1" t="str">
        <f>VLOOKUP(B6,'Lista Startowa'!$A$2:$D$350,4,0)</f>
        <v>M50</v>
      </c>
      <c r="F6" s="1">
        <f>VLOOKUP(B6,'Lista Startowa'!$A$2:$E$350,5,0)</f>
        <v>0</v>
      </c>
      <c r="G6" s="1">
        <f>VLOOKUP(B6,'Lista Startowa'!$A$2:$F$350,6,0)</f>
        <v>0</v>
      </c>
      <c r="H6" s="1" t="str">
        <f t="shared" si="0"/>
        <v>M</v>
      </c>
      <c r="I6" s="16">
        <v>1.0354166666666667</v>
      </c>
    </row>
    <row r="7" spans="1:9" ht="15">
      <c r="A7" s="1">
        <v>6</v>
      </c>
      <c r="B7" s="6">
        <v>3330009</v>
      </c>
      <c r="C7" s="1">
        <f>VLOOKUP(B7,'Lista Startowa'!$A$2:$B$350,2,0)</f>
        <v>333</v>
      </c>
      <c r="D7" s="23" t="str">
        <f>VLOOKUP(B7,'Lista Startowa'!$A$2:$C$350,3,0)</f>
        <v>Wiesław Sławiński</v>
      </c>
      <c r="E7" s="1" t="str">
        <f>VLOOKUP(B7,'Lista Startowa'!$A$2:$D$350,4,0)</f>
        <v>M55</v>
      </c>
      <c r="F7" s="1">
        <f>VLOOKUP(B7,'Lista Startowa'!$A$2:$E$350,5,0)</f>
        <v>0</v>
      </c>
      <c r="G7" s="1">
        <f>VLOOKUP(B7,'Lista Startowa'!$A$2:$F$350,6,0)</f>
        <v>0</v>
      </c>
      <c r="H7" s="1" t="str">
        <f t="shared" si="0"/>
        <v>M</v>
      </c>
      <c r="I7" s="16">
        <v>1.0541666666666667</v>
      </c>
    </row>
    <row r="8" spans="1:9" ht="15">
      <c r="A8" s="1">
        <v>7</v>
      </c>
      <c r="B8" s="6">
        <v>10007</v>
      </c>
      <c r="C8" s="1">
        <f>VLOOKUP(B8,'Lista Startowa'!$A$2:$B$350,2,0)</f>
        <v>1</v>
      </c>
      <c r="D8" s="1" t="str">
        <f>VLOOKUP(B8,'Lista Startowa'!$A$2:$C$350,3,0)</f>
        <v>ANDRZEJ DOLEWSKI </v>
      </c>
      <c r="E8" s="1" t="str">
        <f>VLOOKUP(B8,'Lista Startowa'!$A$2:$D$350,4,0)</f>
        <v>M40</v>
      </c>
      <c r="F8" s="1" t="str">
        <f>VLOOKUP(B8,'Lista Startowa'!$A$2:$E$350,5,0)</f>
        <v>AkademiaBieganiaGrudziądz</v>
      </c>
      <c r="G8" s="1" t="str">
        <f>VLOOKUP(B8,'Lista Startowa'!$A$2:$F$350,6,0)</f>
        <v>GRUDZIĄDZ</v>
      </c>
      <c r="H8" s="1" t="str">
        <f t="shared" si="0"/>
        <v>M</v>
      </c>
      <c r="I8" s="16">
        <v>1.0583333333333333</v>
      </c>
    </row>
    <row r="9" spans="1:9" ht="15">
      <c r="A9" s="1">
        <v>8</v>
      </c>
      <c r="B9" s="6">
        <v>1240001</v>
      </c>
      <c r="C9" s="1">
        <f>VLOOKUP(B9,'Lista Startowa'!$A$2:$B$350,2,0)</f>
        <v>124</v>
      </c>
      <c r="D9" s="1" t="str">
        <f>VLOOKUP(B9,'Lista Startowa'!$A$2:$C$350,3,0)</f>
        <v>ZENONKASZUBOWSKI</v>
      </c>
      <c r="E9" s="1" t="str">
        <f>VLOOKUP(B9,'Lista Startowa'!$A$2:$D$350,4,0)</f>
        <v>M45</v>
      </c>
      <c r="F9" s="1" t="str">
        <f>VLOOKUP(B9,'Lista Startowa'!$A$2:$E$350,5,0)</f>
        <v>GrupaMalbork</v>
      </c>
      <c r="G9" s="1" t="str">
        <f>VLOOKUP(B9,'Lista Startowa'!$A$2:$F$350,6,0)</f>
        <v>MALBORK</v>
      </c>
      <c r="H9" s="1" t="str">
        <f t="shared" si="0"/>
        <v>M</v>
      </c>
      <c r="I9" s="16">
        <v>1.0631944444444443</v>
      </c>
    </row>
    <row r="10" spans="1:9" ht="15">
      <c r="A10" s="1">
        <v>9</v>
      </c>
      <c r="B10" s="6">
        <v>2990004</v>
      </c>
      <c r="C10" s="1">
        <f>VLOOKUP(B10,'Lista Startowa'!$A$2:$B$350,2,0)</f>
        <v>299</v>
      </c>
      <c r="D10" s="23" t="str">
        <f>VLOOKUP(B10,'Lista Startowa'!$A$2:$C$350,3,0)</f>
        <v>ANDŻELIKADZIĘGIEL</v>
      </c>
      <c r="E10" s="1" t="str">
        <f>VLOOKUP(B10,'Lista Startowa'!$A$2:$D$350,4,0)</f>
        <v>K20</v>
      </c>
      <c r="F10" s="1" t="str">
        <f>VLOOKUP(B10,'Lista Startowa'!$A$2:$E$350,5,0)</f>
        <v>BbLToruń</v>
      </c>
      <c r="G10" s="1" t="str">
        <f>VLOOKUP(B10,'Lista Startowa'!$A$2:$F$350,6,0)</f>
        <v>ŁYSOMICEK.TORUNIA</v>
      </c>
      <c r="H10" s="1" t="str">
        <f t="shared" si="0"/>
        <v>K</v>
      </c>
      <c r="I10" s="16">
        <v>1.0687499999999999</v>
      </c>
    </row>
    <row r="11" spans="1:9" ht="15">
      <c r="A11" s="1">
        <v>10</v>
      </c>
      <c r="B11" s="6">
        <v>3280007</v>
      </c>
      <c r="C11" s="1">
        <f>VLOOKUP(B11,'Lista Startowa'!$A$2:$B$350,2,0)</f>
        <v>328</v>
      </c>
      <c r="D11" s="1" t="str">
        <f>VLOOKUP(B11,'Lista Startowa'!$A$2:$C$350,3,0)</f>
        <v>Michał chrzan</v>
      </c>
      <c r="E11" s="1" t="str">
        <f>VLOOKUP(B11,'Lista Startowa'!$A$2:$D$350,4,0)</f>
        <v>M20</v>
      </c>
      <c r="F11" s="1">
        <f>VLOOKUP(B11,'Lista Startowa'!$A$2:$E$350,5,0)</f>
        <v>0</v>
      </c>
      <c r="G11" s="1">
        <f>VLOOKUP(B11,'Lista Startowa'!$A$2:$F$350,6,0)</f>
        <v>0</v>
      </c>
      <c r="H11" s="1" t="str">
        <f t="shared" si="0"/>
        <v>M</v>
      </c>
      <c r="I11" s="16">
        <v>1.0708333333333333</v>
      </c>
    </row>
    <row r="12" spans="1:9" ht="15">
      <c r="A12" s="1">
        <v>11</v>
      </c>
      <c r="B12" s="6">
        <v>2260004</v>
      </c>
      <c r="C12" s="1">
        <f>VLOOKUP(B12,'Lista Startowa'!$A$2:$B$350,2,0)</f>
        <v>226</v>
      </c>
      <c r="D12" s="1" t="str">
        <f>VLOOKUP(B12,'Lista Startowa'!$A$2:$C$350,3,0)</f>
        <v>ROBERTLITWIŃSKI</v>
      </c>
      <c r="E12" s="1" t="str">
        <f>VLOOKUP(B12,'Lista Startowa'!$A$2:$D$350,4,0)</f>
        <v>M30</v>
      </c>
      <c r="F12" s="1" t="str">
        <f>VLOOKUP(B12,'Lista Startowa'!$A$2:$E$350,5,0)</f>
        <v>RoadRunner</v>
      </c>
      <c r="G12" s="1" t="str">
        <f>VLOOKUP(B12,'Lista Startowa'!$A$2:$F$350,6,0)</f>
        <v>GRUDZIĄDZ</v>
      </c>
      <c r="H12" s="1" t="str">
        <f t="shared" si="0"/>
        <v>M</v>
      </c>
      <c r="I12" s="16">
        <v>1.0770833333333334</v>
      </c>
    </row>
    <row r="13" spans="1:9" ht="15">
      <c r="A13" s="1">
        <v>12</v>
      </c>
      <c r="B13" s="6">
        <v>3260003</v>
      </c>
      <c r="C13" s="1">
        <f>VLOOKUP(B13,'Lista Startowa'!$A$2:$B$350,2,0)</f>
        <v>326</v>
      </c>
      <c r="D13" s="1" t="str">
        <f>VLOOKUP(B13,'Lista Startowa'!$A$2:$C$350,3,0)</f>
        <v>ROMAN RUSS</v>
      </c>
      <c r="E13" s="1" t="str">
        <f>VLOOKUP(B13,'Lista Startowa'!$A$2:$D$350,4,0)</f>
        <v>M45</v>
      </c>
      <c r="F13" s="1">
        <f>VLOOKUP(B13,'Lista Startowa'!$A$2:$E$350,5,0)</f>
        <v>0</v>
      </c>
      <c r="G13" s="1">
        <f>VLOOKUP(B13,'Lista Startowa'!$A$2:$F$350,6,0)</f>
        <v>0</v>
      </c>
      <c r="H13" s="1" t="str">
        <f t="shared" si="0"/>
        <v>M</v>
      </c>
      <c r="I13" s="16">
        <v>1.0777777777777777</v>
      </c>
    </row>
    <row r="14" spans="1:9" ht="15">
      <c r="A14" s="1">
        <v>13</v>
      </c>
      <c r="B14" s="6">
        <v>1950007</v>
      </c>
      <c r="C14" s="1">
        <f>VLOOKUP(B14,'Lista Startowa'!$A$2:$B$350,2,0)</f>
        <v>195</v>
      </c>
      <c r="D14" s="1" t="str">
        <f>VLOOKUP(B14,'Lista Startowa'!$A$2:$C$350,3,0)</f>
        <v>JANUSZŁAZARSKI</v>
      </c>
      <c r="E14" s="1" t="str">
        <f>VLOOKUP(B14,'Lista Startowa'!$A$2:$D$350,4,0)</f>
        <v>M30</v>
      </c>
      <c r="F14" s="1" t="str">
        <f>VLOOKUP(B14,'Lista Startowa'!$A$2:$E$350,5,0)</f>
        <v>JW1109Janosiki</v>
      </c>
      <c r="G14" s="1" t="str">
        <f>VLOOKUP(B14,'Lista Startowa'!$A$2:$F$350,6,0)</f>
        <v>GRUDZIĄDZ</v>
      </c>
      <c r="H14" s="1" t="str">
        <f t="shared" si="0"/>
        <v>M</v>
      </c>
      <c r="I14" s="16">
        <v>1.0854166666666667</v>
      </c>
    </row>
    <row r="15" spans="1:9" ht="15">
      <c r="A15" s="1">
        <v>14</v>
      </c>
      <c r="B15" s="6">
        <v>470007</v>
      </c>
      <c r="C15" s="1">
        <f>VLOOKUP(B15,'Lista Startowa'!$A$2:$B$350,2,0)</f>
        <v>47</v>
      </c>
      <c r="D15" s="1" t="str">
        <f>VLOOKUP(B15,'Lista Startowa'!$A$2:$C$350,3,0)</f>
        <v>TOMIRŻUKOTYŃSKI</v>
      </c>
      <c r="E15" s="1" t="str">
        <f>VLOOKUP(B15,'Lista Startowa'!$A$2:$D$350,4,0)</f>
        <v>M35</v>
      </c>
      <c r="F15" s="1" t="str">
        <f>VLOOKUP(B15,'Lista Startowa'!$A$2:$E$350,5,0)</f>
        <v>ZespółSzkółTechnicznychwGrudziądzu</v>
      </c>
      <c r="G15" s="1" t="str">
        <f>VLOOKUP(B15,'Lista Startowa'!$A$2:$F$350,6,0)</f>
        <v>GRUPA</v>
      </c>
      <c r="H15" s="1" t="str">
        <f t="shared" si="0"/>
        <v>M</v>
      </c>
      <c r="I15" s="16">
        <v>1.0888888888888888</v>
      </c>
    </row>
    <row r="16" spans="1:9" ht="15">
      <c r="A16" s="1">
        <v>15</v>
      </c>
      <c r="B16" s="6">
        <v>1280009</v>
      </c>
      <c r="C16" s="1">
        <f>VLOOKUP(B16,'Lista Startowa'!$A$2:$B$350,2,0)</f>
        <v>128</v>
      </c>
      <c r="D16" s="1" t="str">
        <f>VLOOKUP(B16,'Lista Startowa'!$A$2:$C$350,3,0)</f>
        <v>TOMASZ HAPKE</v>
      </c>
      <c r="E16" s="1" t="str">
        <f>VLOOKUP(B16,'Lista Startowa'!$A$2:$D$350,4,0)</f>
        <v>M35</v>
      </c>
      <c r="F16" s="1" t="str">
        <f>VLOOKUP(B16,'Lista Startowa'!$A$2:$E$350,5,0)</f>
        <v>NIEZRZESZONY</v>
      </c>
      <c r="G16" s="1" t="str">
        <f>VLOOKUP(B16,'Lista Startowa'!$A$2:$F$350,6,0)</f>
        <v>WIELKILUBIEŃ</v>
      </c>
      <c r="H16" s="1" t="str">
        <f t="shared" si="0"/>
        <v>M</v>
      </c>
      <c r="I16" s="16">
        <v>1.090277777777778</v>
      </c>
    </row>
    <row r="17" spans="1:9" ht="15">
      <c r="A17" s="1">
        <v>16</v>
      </c>
      <c r="B17" s="6">
        <v>3300008</v>
      </c>
      <c r="C17" s="1">
        <f>VLOOKUP(B17,'Lista Startowa'!$A$2:$B$350,2,0)</f>
        <v>330</v>
      </c>
      <c r="D17" s="1" t="str">
        <f>VLOOKUP(B17,'Lista Startowa'!$A$2:$C$350,3,0)</f>
        <v>Zenon Oleś</v>
      </c>
      <c r="E17" s="1" t="str">
        <f>VLOOKUP(B17,'Lista Startowa'!$A$2:$D$350,4,0)</f>
        <v>M30</v>
      </c>
      <c r="F17" s="1">
        <f>VLOOKUP(B17,'Lista Startowa'!$A$2:$E$350,5,0)</f>
        <v>0</v>
      </c>
      <c r="G17" s="1">
        <f>VLOOKUP(B17,'Lista Startowa'!$A$2:$F$350,6,0)</f>
        <v>0</v>
      </c>
      <c r="H17" s="1" t="str">
        <f t="shared" si="0"/>
        <v>M</v>
      </c>
      <c r="I17" s="16">
        <v>1.0909722222222222</v>
      </c>
    </row>
    <row r="18" spans="1:9" ht="15">
      <c r="A18" s="1">
        <v>17</v>
      </c>
      <c r="B18" s="6">
        <v>90003</v>
      </c>
      <c r="C18" s="1">
        <f>VLOOKUP(B18,'Lista Startowa'!$A$2:$B$350,2,0)</f>
        <v>9</v>
      </c>
      <c r="D18" s="1" t="str">
        <f>VLOOKUP(B18,'Lista Startowa'!$A$2:$C$350,3,0)</f>
        <v>MACIEJ GÓRNY</v>
      </c>
      <c r="E18" s="1" t="str">
        <f>VLOOKUP(B18,'Lista Startowa'!$A$2:$D$350,4,0)</f>
        <v>M30</v>
      </c>
      <c r="F18" s="1" t="str">
        <f>VLOOKUP(B18,'Lista Startowa'!$A$2:$E$350,5,0)</f>
        <v>JW1907</v>
      </c>
      <c r="G18" s="1" t="str">
        <f>VLOOKUP(B18,'Lista Startowa'!$A$2:$F$350,6,0)</f>
        <v>GUBIN</v>
      </c>
      <c r="H18" s="1" t="str">
        <f t="shared" si="0"/>
        <v>M</v>
      </c>
      <c r="I18" s="16">
        <v>1.0951388888888889</v>
      </c>
    </row>
    <row r="19" spans="1:9" ht="15">
      <c r="A19" s="1">
        <v>18</v>
      </c>
      <c r="B19" s="6">
        <v>2110002</v>
      </c>
      <c r="C19" s="1">
        <f>VLOOKUP(B19,'Lista Startowa'!$A$2:$B$350,2,0)</f>
        <v>211</v>
      </c>
      <c r="D19" s="1" t="str">
        <f>VLOOKUP(B19,'Lista Startowa'!$A$2:$C$350,3,0)</f>
        <v>KAZIMIERZJASKULSKI</v>
      </c>
      <c r="E19" s="1" t="str">
        <f>VLOOKUP(B19,'Lista Startowa'!$A$2:$D$350,4,0)</f>
        <v>M45</v>
      </c>
      <c r="F19" s="1" t="str">
        <f>VLOOKUP(B19,'Lista Startowa'!$A$2:$E$350,5,0)</f>
        <v>GrupaKMGrudziądz</v>
      </c>
      <c r="G19" s="1" t="str">
        <f>VLOOKUP(B19,'Lista Startowa'!$A$2:$F$350,6,0)</f>
        <v>GRUDZIĄDZ</v>
      </c>
      <c r="H19" s="1" t="str">
        <f t="shared" si="0"/>
        <v>M</v>
      </c>
      <c r="I19" s="16">
        <v>1.0958333333333334</v>
      </c>
    </row>
    <row r="20" spans="1:9" ht="15">
      <c r="A20" s="1">
        <v>19</v>
      </c>
      <c r="B20" s="6">
        <v>870005</v>
      </c>
      <c r="C20" s="1">
        <f>VLOOKUP(B20,'Lista Startowa'!$A$2:$B$350,2,0)</f>
        <v>87</v>
      </c>
      <c r="D20" s="1" t="str">
        <f>VLOOKUP(B20,'Lista Startowa'!$A$2:$C$350,3,0)</f>
        <v>DAMIANSMOCZYŃSKI</v>
      </c>
      <c r="E20" s="1" t="str">
        <f>VLOOKUP(B20,'Lista Startowa'!$A$2:$D$350,4,0)</f>
        <v>M20</v>
      </c>
      <c r="F20" s="1" t="str">
        <f>VLOOKUP(B20,'Lista Startowa'!$A$2:$E$350,5,0)</f>
        <v>brak</v>
      </c>
      <c r="G20" s="1" t="str">
        <f>VLOOKUP(B20,'Lista Startowa'!$A$2:$F$350,6,0)</f>
        <v>SALNO</v>
      </c>
      <c r="H20" s="1" t="str">
        <f t="shared" si="0"/>
        <v>M</v>
      </c>
      <c r="I20" s="16">
        <v>1.0986111111111112</v>
      </c>
    </row>
    <row r="21" spans="1:9" ht="15">
      <c r="A21" s="1">
        <v>20</v>
      </c>
      <c r="B21" s="6">
        <v>710006</v>
      </c>
      <c r="C21" s="1">
        <f>VLOOKUP(B21,'Lista Startowa'!$A$2:$B$350,2,0)</f>
        <v>71</v>
      </c>
      <c r="D21" s="1" t="str">
        <f>VLOOKUP(B21,'Lista Startowa'!$A$2:$C$350,3,0)</f>
        <v>PAWEŁJASZCZERSKI</v>
      </c>
      <c r="E21" s="1" t="str">
        <f>VLOOKUP(B21,'Lista Startowa'!$A$2:$D$350,4,0)</f>
        <v>M20</v>
      </c>
      <c r="F21" s="1" t="str">
        <f>VLOOKUP(B21,'Lista Startowa'!$A$2:$E$350,5,0)</f>
        <v>AZSPolitechnikaGdańska</v>
      </c>
      <c r="G21" s="1" t="str">
        <f>VLOOKUP(B21,'Lista Startowa'!$A$2:$F$350,6,0)</f>
        <v>GRUDZIĄDZ</v>
      </c>
      <c r="H21" s="1" t="str">
        <f t="shared" si="0"/>
        <v>M</v>
      </c>
      <c r="I21" s="16">
        <v>1.0999999999999999</v>
      </c>
    </row>
    <row r="22" spans="1:9" ht="15">
      <c r="A22" s="1">
        <v>21</v>
      </c>
      <c r="B22" s="6">
        <v>1730009</v>
      </c>
      <c r="C22" s="1">
        <f>VLOOKUP(B22,'Lista Startowa'!$A$2:$B$350,2,0)</f>
        <v>173</v>
      </c>
      <c r="D22" s="23" t="str">
        <f>VLOOKUP(B22,'Lista Startowa'!$A$2:$C$350,3,0)</f>
        <v>ARLETAMELOCH</v>
      </c>
      <c r="E22" s="1" t="str">
        <f>VLOOKUP(B22,'Lista Startowa'!$A$2:$D$350,4,0)</f>
        <v>K30</v>
      </c>
      <c r="F22" s="1" t="str">
        <f>VLOOKUP(B22,'Lista Startowa'!$A$2:$E$350,5,0)</f>
        <v>GKSOlimpiaGrudziądz</v>
      </c>
      <c r="G22" s="1" t="str">
        <f>VLOOKUP(B22,'Lista Startowa'!$A$2:$F$350,6,0)</f>
        <v>GRUDZIĄDZ</v>
      </c>
      <c r="H22" s="1" t="str">
        <f t="shared" si="0"/>
        <v>K</v>
      </c>
      <c r="I22" s="16">
        <v>1.1041666666666667</v>
      </c>
    </row>
    <row r="23" spans="1:9" ht="15">
      <c r="A23" s="1">
        <v>22</v>
      </c>
      <c r="B23" s="6">
        <v>780005</v>
      </c>
      <c r="C23" s="1">
        <f>VLOOKUP(B23,'Lista Startowa'!$A$2:$B$350,2,0)</f>
        <v>78</v>
      </c>
      <c r="D23" s="1" t="str">
        <f>VLOOKUP(B23,'Lista Startowa'!$A$2:$C$350,3,0)</f>
        <v>ADRIANWOŹNIAK</v>
      </c>
      <c r="E23" s="1" t="str">
        <f>VLOOKUP(B23,'Lista Startowa'!$A$2:$D$350,4,0)</f>
        <v>M20</v>
      </c>
      <c r="F23" s="1" t="str">
        <f>VLOOKUP(B23,'Lista Startowa'!$A$2:$E$350,5,0)</f>
        <v>KMUMKToruń/AkademiaBieganiaGrudziądz</v>
      </c>
      <c r="G23" s="1" t="str">
        <f>VLOOKUP(B23,'Lista Startowa'!$A$2:$F$350,6,0)</f>
        <v>GRUDZIĄDZ</v>
      </c>
      <c r="H23" s="1" t="str">
        <f t="shared" si="0"/>
        <v>M</v>
      </c>
      <c r="I23" s="16">
        <v>1.1041666666666667</v>
      </c>
    </row>
    <row r="24" spans="1:9" ht="15">
      <c r="A24" s="1">
        <v>23</v>
      </c>
      <c r="B24" s="6">
        <v>2770006</v>
      </c>
      <c r="C24" s="1">
        <f>VLOOKUP(B24,'Lista Startowa'!$A$2:$B$350,2,0)</f>
        <v>277</v>
      </c>
      <c r="D24" s="1" t="str">
        <f>VLOOKUP(B24,'Lista Startowa'!$A$2:$C$350,3,0)</f>
        <v>KRZYSZTOFBIELICKI</v>
      </c>
      <c r="E24" s="1" t="str">
        <f>VLOOKUP(B24,'Lista Startowa'!$A$2:$D$350,4,0)</f>
        <v>M50</v>
      </c>
      <c r="F24" s="1" t="str">
        <f>VLOOKUP(B24,'Lista Startowa'!$A$2:$E$350,5,0)</f>
        <v>TSOpatrunki</v>
      </c>
      <c r="G24" s="1" t="str">
        <f>VLOOKUP(B24,'Lista Startowa'!$A$2:$F$350,6,0)</f>
        <v>BRODNICA</v>
      </c>
      <c r="H24" s="1" t="str">
        <f t="shared" si="0"/>
        <v>M</v>
      </c>
      <c r="I24" s="16">
        <v>1.1055555555555556</v>
      </c>
    </row>
    <row r="25" spans="1:9" ht="15">
      <c r="A25" s="1">
        <v>24</v>
      </c>
      <c r="B25" s="6">
        <v>2100005</v>
      </c>
      <c r="C25" s="1">
        <f>VLOOKUP(B25,'Lista Startowa'!$A$2:$B$350,2,0)</f>
        <v>210</v>
      </c>
      <c r="D25" s="23" t="str">
        <f>VLOOKUP(B25,'Lista Startowa'!$A$2:$C$350,3,0)</f>
        <v>DOROTAPAWŁOWSKA</v>
      </c>
      <c r="E25" s="1" t="str">
        <f>VLOOKUP(B25,'Lista Startowa'!$A$2:$D$350,4,0)</f>
        <v>K30</v>
      </c>
      <c r="F25" s="1" t="str">
        <f>VLOOKUP(B25,'Lista Startowa'!$A$2:$E$350,5,0)</f>
        <v>BIEGAMBOLUBIĘKURZĘTNIK</v>
      </c>
      <c r="G25" s="1" t="str">
        <f>VLOOKUP(B25,'Lista Startowa'!$A$2:$F$350,6,0)</f>
        <v>KURZĘTNIK</v>
      </c>
      <c r="H25" s="1" t="str">
        <f t="shared" si="0"/>
        <v>K</v>
      </c>
      <c r="I25" s="16">
        <v>1.1069444444444445</v>
      </c>
    </row>
    <row r="26" spans="1:9" ht="15">
      <c r="A26" s="1">
        <v>25</v>
      </c>
      <c r="B26" s="6">
        <v>2240000</v>
      </c>
      <c r="C26" s="1">
        <f>VLOOKUP(B26,'Lista Startowa'!$A$2:$B$350,2,0)</f>
        <v>224</v>
      </c>
      <c r="D26" s="1" t="str">
        <f>VLOOKUP(B26,'Lista Startowa'!$A$2:$C$350,3,0)</f>
        <v>MAREKCZAPLIŃSKI</v>
      </c>
      <c r="E26" s="1" t="str">
        <f>VLOOKUP(B26,'Lista Startowa'!$A$2:$D$350,4,0)</f>
        <v>M35</v>
      </c>
      <c r="F26" s="1" t="str">
        <f>VLOOKUP(B26,'Lista Startowa'!$A$2:$E$350,5,0)</f>
        <v>biegamyrazem.pl</v>
      </c>
      <c r="G26" s="1" t="str">
        <f>VLOOKUP(B26,'Lista Startowa'!$A$2:$F$350,6,0)</f>
        <v>GDYNIA</v>
      </c>
      <c r="H26" s="1" t="str">
        <f t="shared" si="0"/>
        <v>M</v>
      </c>
      <c r="I26" s="16">
        <v>1.1090277777777777</v>
      </c>
    </row>
    <row r="27" spans="1:9" ht="15">
      <c r="A27" s="1">
        <v>26</v>
      </c>
      <c r="B27" s="6">
        <v>2330000</v>
      </c>
      <c r="C27" s="1">
        <f>VLOOKUP(B27,'Lista Startowa'!$A$2:$B$350,2,0)</f>
        <v>233</v>
      </c>
      <c r="D27" s="1" t="str">
        <f>VLOOKUP(B27,'Lista Startowa'!$A$2:$C$350,3,0)</f>
        <v>ANDRZEJCHRUSZCZEWSKI</v>
      </c>
      <c r="E27" s="1" t="str">
        <f>VLOOKUP(B27,'Lista Startowa'!$A$2:$D$350,4,0)</f>
        <v>M40</v>
      </c>
      <c r="F27" s="1" t="str">
        <f>VLOOKUP(B27,'Lista Startowa'!$A$2:$E$350,5,0)</f>
        <v>---</v>
      </c>
      <c r="G27" s="1" t="str">
        <f>VLOOKUP(B27,'Lista Startowa'!$A$2:$F$350,6,0)</f>
        <v>GRUDZIADZ</v>
      </c>
      <c r="H27" s="1" t="str">
        <f t="shared" si="0"/>
        <v>M</v>
      </c>
      <c r="I27" s="16">
        <v>1.1118055555555555</v>
      </c>
    </row>
    <row r="28" spans="1:9" ht="15">
      <c r="A28" s="1">
        <v>27</v>
      </c>
      <c r="B28" s="6">
        <v>3290004</v>
      </c>
      <c r="C28" s="1">
        <f>VLOOKUP(B28,'Lista Startowa'!$A$2:$B$350,2,0)</f>
        <v>329</v>
      </c>
      <c r="D28" s="1" t="str">
        <f>VLOOKUP(B28,'Lista Startowa'!$A$2:$C$350,3,0)</f>
        <v>Łukasz Nędza</v>
      </c>
      <c r="E28" s="1" t="str">
        <f>VLOOKUP(B28,'Lista Startowa'!$A$2:$D$350,4,0)</f>
        <v>M16</v>
      </c>
      <c r="F28" s="1">
        <f>VLOOKUP(B28,'Lista Startowa'!$A$2:$E$350,5,0)</f>
        <v>0</v>
      </c>
      <c r="G28" s="1">
        <f>VLOOKUP(B28,'Lista Startowa'!$A$2:$F$350,6,0)</f>
        <v>0</v>
      </c>
      <c r="H28" s="1" t="str">
        <f t="shared" si="0"/>
        <v>M</v>
      </c>
      <c r="I28" s="16">
        <v>1.1187500000000001</v>
      </c>
    </row>
    <row r="29" spans="1:9" ht="15">
      <c r="A29" s="1">
        <v>28</v>
      </c>
      <c r="B29" s="6">
        <v>2630001</v>
      </c>
      <c r="C29" s="1">
        <f>VLOOKUP(B29,'Lista Startowa'!$A$2:$B$350,2,0)</f>
        <v>263</v>
      </c>
      <c r="D29" s="1" t="str">
        <f>VLOOKUP(B29,'Lista Startowa'!$A$2:$C$350,3,0)</f>
        <v>MACIEJWŁOSIŃSKI</v>
      </c>
      <c r="E29" s="1" t="str">
        <f>VLOOKUP(B29,'Lista Startowa'!$A$2:$D$350,4,0)</f>
        <v>M35</v>
      </c>
      <c r="F29" s="1" t="str">
        <f>VLOOKUP(B29,'Lista Startowa'!$A$2:$E$350,5,0)</f>
        <v>niezrzeszony</v>
      </c>
      <c r="G29" s="1" t="str">
        <f>VLOOKUP(B29,'Lista Startowa'!$A$2:$F$350,6,0)</f>
        <v>BYDGOSZCZ</v>
      </c>
      <c r="H29" s="1" t="str">
        <f t="shared" si="0"/>
        <v>M</v>
      </c>
      <c r="I29" s="16">
        <v>1.1194444444444445</v>
      </c>
    </row>
    <row r="30" spans="1:9" ht="15">
      <c r="A30" s="1">
        <v>29</v>
      </c>
      <c r="B30" s="6">
        <v>2830005</v>
      </c>
      <c r="C30" s="1">
        <f>VLOOKUP(B30,'Lista Startowa'!$A$2:$B$350,2,0)</f>
        <v>283</v>
      </c>
      <c r="D30" s="1" t="str">
        <f>VLOOKUP(B30,'Lista Startowa'!$A$2:$C$350,3,0)</f>
        <v>ANDRZEJMIĄSKO</v>
      </c>
      <c r="E30" s="1" t="str">
        <f>VLOOKUP(B30,'Lista Startowa'!$A$2:$D$350,4,0)</f>
        <v>M20</v>
      </c>
      <c r="F30" s="1">
        <f>VLOOKUP(B30,'Lista Startowa'!$A$2:$E$350,5,0)</f>
        <v>1</v>
      </c>
      <c r="G30" s="1" t="str">
        <f>VLOOKUP(B30,'Lista Startowa'!$A$2:$F$350,6,0)</f>
        <v>GRUDZIĄDZ</v>
      </c>
      <c r="H30" s="1" t="str">
        <f t="shared" si="0"/>
        <v>M</v>
      </c>
      <c r="I30" s="16">
        <v>1.1201388888888888</v>
      </c>
    </row>
    <row r="31" spans="1:9" ht="15">
      <c r="A31" s="1">
        <v>30</v>
      </c>
      <c r="B31" s="6">
        <v>2010005</v>
      </c>
      <c r="C31" s="1">
        <f>VLOOKUP(B31,'Lista Startowa'!$A$2:$B$350,2,0)</f>
        <v>201</v>
      </c>
      <c r="D31" s="1" t="str">
        <f>VLOOKUP(B31,'Lista Startowa'!$A$2:$C$350,3,0)</f>
        <v>ARKADIUSZDEJEWSKI</v>
      </c>
      <c r="E31" s="1" t="str">
        <f>VLOOKUP(B31,'Lista Startowa'!$A$2:$D$350,4,0)</f>
        <v>M30</v>
      </c>
      <c r="F31" s="1" t="str">
        <f>VLOOKUP(B31,'Lista Startowa'!$A$2:$E$350,5,0)</f>
        <v>niezszeszony</v>
      </c>
      <c r="G31" s="1" t="str">
        <f>VLOOKUP(B31,'Lista Startowa'!$A$2:$F$350,6,0)</f>
        <v>87-100</v>
      </c>
      <c r="H31" s="1" t="str">
        <f t="shared" si="0"/>
        <v>M</v>
      </c>
      <c r="I31" s="16">
        <v>1.1236111111111111</v>
      </c>
    </row>
    <row r="32" spans="1:9" ht="15">
      <c r="A32" s="1">
        <v>31</v>
      </c>
      <c r="B32" s="6">
        <v>290007</v>
      </c>
      <c r="C32" s="1">
        <f>VLOOKUP(B32,'Lista Startowa'!$A$2:$B$350,2,0)</f>
        <v>29</v>
      </c>
      <c r="D32" s="1" t="str">
        <f>VLOOKUP(B32,'Lista Startowa'!$A$2:$C$350,3,0)</f>
        <v>KAMILKLARKOWSKI</v>
      </c>
      <c r="E32" s="1" t="str">
        <f>VLOOKUP(B32,'Lista Startowa'!$A$2:$D$350,4,0)</f>
        <v>M20</v>
      </c>
      <c r="F32" s="1" t="str">
        <f>VLOOKUP(B32,'Lista Startowa'!$A$2:$E$350,5,0)</f>
        <v>-</v>
      </c>
      <c r="G32" s="1" t="str">
        <f>VLOOKUP(B32,'Lista Startowa'!$A$2:$F$350,6,0)</f>
        <v>RADZYŃCHEŁMIŃSKI</v>
      </c>
      <c r="H32" s="1" t="str">
        <f t="shared" si="0"/>
        <v>M</v>
      </c>
      <c r="I32" s="16">
        <v>1.1243055555555557</v>
      </c>
    </row>
    <row r="33" spans="1:9" ht="15">
      <c r="A33" s="1">
        <v>32</v>
      </c>
      <c r="B33" s="6">
        <v>2000008</v>
      </c>
      <c r="C33" s="1">
        <f>VLOOKUP(B33,'Lista Startowa'!$A$2:$B$350,2,0)</f>
        <v>200</v>
      </c>
      <c r="D33" s="1" t="str">
        <f>VLOOKUP(B33,'Lista Startowa'!$A$2:$C$350,3,0)</f>
        <v>DAWIDCHYLIŃSKI</v>
      </c>
      <c r="E33" s="1" t="str">
        <f>VLOOKUP(B33,'Lista Startowa'!$A$2:$D$350,4,0)</f>
        <v>M16</v>
      </c>
      <c r="F33" s="1" t="str">
        <f>VLOOKUP(B33,'Lista Startowa'!$A$2:$E$350,5,0)</f>
        <v>Grudiządzkiklubmorsów</v>
      </c>
      <c r="G33" s="1" t="str">
        <f>VLOOKUP(B33,'Lista Startowa'!$A$2:$F$350,6,0)</f>
        <v>GRUDZIĄDZ</v>
      </c>
      <c r="H33" s="1" t="str">
        <f t="shared" si="0"/>
        <v>M</v>
      </c>
      <c r="I33" s="16">
        <v>1.125</v>
      </c>
    </row>
    <row r="34" spans="1:9" ht="15">
      <c r="A34" s="1">
        <v>33</v>
      </c>
      <c r="B34" s="6">
        <v>2310006</v>
      </c>
      <c r="C34" s="1">
        <f>VLOOKUP(B34,'Lista Startowa'!$A$2:$B$350,2,0)</f>
        <v>231</v>
      </c>
      <c r="D34" s="1" t="str">
        <f>VLOOKUP(B34,'Lista Startowa'!$A$2:$C$350,3,0)</f>
        <v>ZBIGNIEWGAPSKI</v>
      </c>
      <c r="E34" s="1" t="str">
        <f>VLOOKUP(B34,'Lista Startowa'!$A$2:$D$350,4,0)</f>
        <v>M60</v>
      </c>
      <c r="F34" s="1" t="str">
        <f>VLOOKUP(B34,'Lista Startowa'!$A$2:$E$350,5,0)</f>
        <v>SobieskiTeam</v>
      </c>
      <c r="G34" s="1" t="str">
        <f>VLOOKUP(B34,'Lista Startowa'!$A$2:$F$350,6,0)</f>
        <v>STAROGARDGDAŃSKI</v>
      </c>
      <c r="H34" s="1" t="str">
        <f t="shared" si="0"/>
        <v>M</v>
      </c>
      <c r="I34" s="16">
        <v>1.1263888888888889</v>
      </c>
    </row>
    <row r="35" spans="1:9" ht="15">
      <c r="A35" s="1">
        <v>34</v>
      </c>
      <c r="B35" s="6">
        <v>3150009</v>
      </c>
      <c r="C35" s="1">
        <f>VLOOKUP(B35,'Lista Startowa'!$A$2:$B$350,2,0)</f>
        <v>315</v>
      </c>
      <c r="D35" s="1" t="str">
        <f>VLOOKUP(B35,'Lista Startowa'!$A$2:$C$350,3,0)</f>
        <v>JACEKPAWLIK</v>
      </c>
      <c r="E35" s="1" t="str">
        <f>VLOOKUP(B35,'Lista Startowa'!$A$2:$D$350,4,0)</f>
        <v>M35</v>
      </c>
      <c r="F35" s="1">
        <f>VLOOKUP(B35,'Lista Startowa'!$A$2:$E$350,5,0)</f>
        <v>0</v>
      </c>
      <c r="G35" s="1" t="str">
        <f>VLOOKUP(B35,'Lista Startowa'!$A$2:$F$350,6,0)</f>
        <v> GRUDZIĄDZ</v>
      </c>
      <c r="H35" s="1" t="str">
        <f t="shared" si="0"/>
        <v>M</v>
      </c>
      <c r="I35" s="16">
        <v>1.1416666666666666</v>
      </c>
    </row>
    <row r="36" spans="1:9" ht="15">
      <c r="A36" s="1">
        <v>35</v>
      </c>
      <c r="B36" s="6">
        <v>20004</v>
      </c>
      <c r="C36" s="1">
        <f>VLOOKUP(B36,'Lista Startowa'!$A$2:$B$350,2,0)</f>
        <v>2</v>
      </c>
      <c r="D36" s="1" t="str">
        <f>VLOOKUP(B36,'Lista Startowa'!$A$2:$C$350,3,0)</f>
        <v>ZBIGNIEW ROJEWSKI </v>
      </c>
      <c r="E36" s="1" t="str">
        <f>VLOOKUP(B36,'Lista Startowa'!$A$2:$D$350,4,0)</f>
        <v>M35</v>
      </c>
      <c r="F36" s="1" t="str">
        <f>VLOOKUP(B36,'Lista Startowa'!$A$2:$E$350,5,0)</f>
        <v>AkademiaBieganiaGrudziądz</v>
      </c>
      <c r="G36" s="1" t="str">
        <f>VLOOKUP(B36,'Lista Startowa'!$A$2:$F$350,6,0)</f>
        <v>GRUDZIĄDZ</v>
      </c>
      <c r="H36" s="1" t="str">
        <f t="shared" si="0"/>
        <v>M</v>
      </c>
      <c r="I36" s="16">
        <v>1.14375</v>
      </c>
    </row>
    <row r="37" spans="1:9" ht="15">
      <c r="A37" s="1">
        <v>36</v>
      </c>
      <c r="B37" s="6">
        <v>3200001</v>
      </c>
      <c r="C37" s="1">
        <f>VLOOKUP(B37,'Lista Startowa'!$A$2:$B$350,2,0)</f>
        <v>320</v>
      </c>
      <c r="D37" s="1" t="str">
        <f>VLOOKUP(B37,'Lista Startowa'!$A$2:$C$350,3,0)</f>
        <v>ROBERT PRZYBYLSKI</v>
      </c>
      <c r="E37" s="1" t="str">
        <f>VLOOKUP(B37,'Lista Startowa'!$A$2:$D$350,4,0)</f>
        <v>M35</v>
      </c>
      <c r="F37" s="1">
        <f>VLOOKUP(B37,'Lista Startowa'!$A$2:$E$350,5,0)</f>
        <v>0</v>
      </c>
      <c r="G37" s="1">
        <f>VLOOKUP(B37,'Lista Startowa'!$A$2:$F$350,6,0)</f>
        <v>0</v>
      </c>
      <c r="H37" s="1" t="str">
        <f t="shared" si="0"/>
        <v>M</v>
      </c>
      <c r="I37" s="16">
        <v>1.1472222222222224</v>
      </c>
    </row>
    <row r="38" spans="1:9" ht="15">
      <c r="A38" s="1">
        <v>37</v>
      </c>
      <c r="B38" s="6">
        <v>1350005</v>
      </c>
      <c r="C38" s="1">
        <f>VLOOKUP(B38,'Lista Startowa'!$A$2:$B$350,2,0)</f>
        <v>135</v>
      </c>
      <c r="D38" s="1" t="str">
        <f>VLOOKUP(B38,'Lista Startowa'!$A$2:$C$350,3,0)</f>
        <v>DAWIDKILICHOWSKI</v>
      </c>
      <c r="E38" s="1" t="str">
        <f>VLOOKUP(B38,'Lista Startowa'!$A$2:$D$350,4,0)</f>
        <v>M16</v>
      </c>
      <c r="F38" s="1" t="str">
        <f>VLOOKUP(B38,'Lista Startowa'!$A$2:$E$350,5,0)</f>
        <v>TeamBąkowo</v>
      </c>
      <c r="G38" s="1" t="str">
        <f>VLOOKUP(B38,'Lista Startowa'!$A$2:$F$350,6,0)</f>
        <v>WARLUBIE</v>
      </c>
      <c r="H38" s="1" t="str">
        <f t="shared" si="0"/>
        <v>M</v>
      </c>
      <c r="I38" s="16">
        <v>1.148611111111111</v>
      </c>
    </row>
    <row r="39" spans="1:9" ht="15">
      <c r="A39" s="1">
        <v>38</v>
      </c>
      <c r="B39" s="6">
        <v>190000</v>
      </c>
      <c r="C39" s="1">
        <f>VLOOKUP(B39,'Lista Startowa'!$A$2:$B$350,2,0)</f>
        <v>19</v>
      </c>
      <c r="D39" s="1" t="str">
        <f>VLOOKUP(B39,'Lista Startowa'!$A$2:$C$350,3,0)</f>
        <v>ROBERT KWIATKOWSKI</v>
      </c>
      <c r="E39" s="1" t="str">
        <f>VLOOKUP(B39,'Lista Startowa'!$A$2:$D$350,4,0)</f>
        <v>M20</v>
      </c>
      <c r="F39" s="1" t="str">
        <f>VLOOKUP(B39,'Lista Startowa'!$A$2:$E$350,5,0)</f>
        <v>AkademiabieganiaGrudziadz</v>
      </c>
      <c r="G39" s="1" t="str">
        <f>VLOOKUP(B39,'Lista Startowa'!$A$2:$F$350,6,0)</f>
        <v>GRUDZIADZ</v>
      </c>
      <c r="H39" s="1" t="str">
        <f t="shared" si="0"/>
        <v>M</v>
      </c>
      <c r="I39" s="16">
        <v>1.152777777777778</v>
      </c>
    </row>
    <row r="40" spans="1:9" ht="15">
      <c r="A40" s="1">
        <v>39</v>
      </c>
      <c r="B40" s="6">
        <v>3000007</v>
      </c>
      <c r="C40" s="1">
        <f>VLOOKUP(B40,'Lista Startowa'!$A$2:$B$350,2,0)</f>
        <v>300</v>
      </c>
      <c r="D40" s="1" t="str">
        <f>VLOOKUP(B40,'Lista Startowa'!$A$2:$C$350,3,0)</f>
        <v>MARIUSZSUŁKOWSKI</v>
      </c>
      <c r="E40" s="1" t="str">
        <f>VLOOKUP(B40,'Lista Startowa'!$A$2:$D$350,4,0)</f>
        <v>M30</v>
      </c>
      <c r="F40" s="1" t="str">
        <f>VLOOKUP(B40,'Lista Startowa'!$A$2:$E$350,5,0)</f>
        <v>BiegamBoLubięToruń/Brzozabiega </v>
      </c>
      <c r="G40" s="1" t="str">
        <f>VLOOKUP(B40,'Lista Startowa'!$A$2:$F$350,6,0)</f>
        <v>BRZOZA</v>
      </c>
      <c r="H40" s="1" t="str">
        <f t="shared" si="0"/>
        <v>M</v>
      </c>
      <c r="I40" s="16">
        <v>1.1583333333333334</v>
      </c>
    </row>
    <row r="41" spans="1:9" ht="15">
      <c r="A41" s="1">
        <v>40</v>
      </c>
      <c r="B41" s="6">
        <v>2790000</v>
      </c>
      <c r="C41" s="1">
        <f>VLOOKUP(B41,'Lista Startowa'!$A$2:$B$350,2,0)</f>
        <v>279</v>
      </c>
      <c r="D41" s="1" t="str">
        <f>VLOOKUP(B41,'Lista Startowa'!$A$2:$C$350,3,0)</f>
        <v>KLAUDIUSZWALENDZIAK</v>
      </c>
      <c r="E41" s="1" t="str">
        <f>VLOOKUP(B41,'Lista Startowa'!$A$2:$D$350,4,0)</f>
        <v>M35</v>
      </c>
      <c r="F41" s="1" t="str">
        <f>VLOOKUP(B41,'Lista Startowa'!$A$2:$E$350,5,0)</f>
        <v>RUNNERSTEAMJEŻEWO</v>
      </c>
      <c r="G41" s="1" t="str">
        <f>VLOOKUP(B41,'Lista Startowa'!$A$2:$F$350,6,0)</f>
        <v>JEŻEWO</v>
      </c>
      <c r="H41" s="1" t="str">
        <f t="shared" si="0"/>
        <v>M</v>
      </c>
      <c r="I41" s="16">
        <v>1.1645833333333333</v>
      </c>
    </row>
    <row r="42" spans="1:9" ht="15">
      <c r="A42" s="1">
        <v>41</v>
      </c>
      <c r="B42" s="6">
        <v>2930002</v>
      </c>
      <c r="C42" s="1">
        <f>VLOOKUP(B42,'Lista Startowa'!$A$2:$B$350,2,0)</f>
        <v>293</v>
      </c>
      <c r="D42" s="1" t="str">
        <f>VLOOKUP(B42,'Lista Startowa'!$A$2:$C$350,3,0)</f>
        <v>MIECZYSŁAWSOŁTYSEK</v>
      </c>
      <c r="E42" s="1" t="str">
        <f>VLOOKUP(B42,'Lista Startowa'!$A$2:$D$350,4,0)</f>
        <v>M40</v>
      </c>
      <c r="F42" s="1" t="str">
        <f>VLOOKUP(B42,'Lista Startowa'!$A$2:$E$350,5,0)</f>
        <v>JW4228KRAKÓW</v>
      </c>
      <c r="G42" s="1" t="str">
        <f>VLOOKUP(B42,'Lista Startowa'!$A$2:$F$350,6,0)</f>
        <v>KUTNO</v>
      </c>
      <c r="H42" s="1" t="str">
        <f t="shared" si="0"/>
        <v>M</v>
      </c>
      <c r="I42" s="16">
        <v>1.1708333333333334</v>
      </c>
    </row>
    <row r="43" spans="1:9" ht="15">
      <c r="A43" s="1">
        <v>42</v>
      </c>
      <c r="B43" s="6">
        <v>1840003</v>
      </c>
      <c r="C43" s="1">
        <f>VLOOKUP(B43,'Lista Startowa'!$A$2:$B$350,2,0)</f>
        <v>184</v>
      </c>
      <c r="D43" s="1" t="str">
        <f>VLOOKUP(B43,'Lista Startowa'!$A$2:$C$350,3,0)</f>
        <v>ŁUKASZKUBANEK</v>
      </c>
      <c r="E43" s="1" t="str">
        <f>VLOOKUP(B43,'Lista Startowa'!$A$2:$D$350,4,0)</f>
        <v>M30</v>
      </c>
      <c r="F43" s="1" t="str">
        <f>VLOOKUP(B43,'Lista Startowa'!$A$2:$E$350,5,0)</f>
        <v>BBLBydgoszcz</v>
      </c>
      <c r="G43" s="1" t="str">
        <f>VLOOKUP(B43,'Lista Startowa'!$A$2:$F$350,6,0)</f>
        <v>BYDGOSZCZ</v>
      </c>
      <c r="H43" s="1" t="str">
        <f t="shared" si="0"/>
        <v>M</v>
      </c>
      <c r="I43" s="16">
        <v>1.1770833333333333</v>
      </c>
    </row>
    <row r="44" spans="1:9" ht="15">
      <c r="A44" s="1">
        <v>43</v>
      </c>
      <c r="B44" s="6">
        <v>2130006</v>
      </c>
      <c r="C44" s="1">
        <f>VLOOKUP(B44,'Lista Startowa'!$A$2:$B$350,2,0)</f>
        <v>213</v>
      </c>
      <c r="D44" s="1" t="str">
        <f>VLOOKUP(B44,'Lista Startowa'!$A$2:$C$350,3,0)</f>
        <v>PIOTRPURWIN</v>
      </c>
      <c r="E44" s="1" t="str">
        <f>VLOOKUP(B44,'Lista Startowa'!$A$2:$D$350,4,0)</f>
        <v>M40</v>
      </c>
      <c r="F44" s="1" t="str">
        <f>VLOOKUP(B44,'Lista Startowa'!$A$2:$E$350,5,0)</f>
        <v>GRUDZIĄDZKIKLUBMORSÓW</v>
      </c>
      <c r="G44" s="1" t="str">
        <f>VLOOKUP(B44,'Lista Startowa'!$A$2:$F$350,6,0)</f>
        <v>GRUDZIĄDZ</v>
      </c>
      <c r="H44" s="1" t="str">
        <f t="shared" si="0"/>
        <v>M</v>
      </c>
      <c r="I44" s="16">
        <v>1.1777777777777778</v>
      </c>
    </row>
    <row r="45" spans="1:9" ht="15">
      <c r="A45" s="1">
        <v>44</v>
      </c>
      <c r="B45" s="6">
        <v>490001</v>
      </c>
      <c r="C45" s="1">
        <f>VLOOKUP(B45,'Lista Startowa'!$A$2:$B$350,2,0)</f>
        <v>49</v>
      </c>
      <c r="D45" s="1" t="str">
        <f>VLOOKUP(B45,'Lista Startowa'!$A$2:$C$350,3,0)</f>
        <v>MAREKTOBOLSKI</v>
      </c>
      <c r="E45" s="1" t="str">
        <f>VLOOKUP(B45,'Lista Startowa'!$A$2:$D$350,4,0)</f>
        <v>M35</v>
      </c>
      <c r="F45" s="1" t="str">
        <f>VLOOKUP(B45,'Lista Startowa'!$A$2:$E$350,5,0)</f>
        <v>FLORIAN</v>
      </c>
      <c r="G45" s="1" t="str">
        <f>VLOOKUP(B45,'Lista Startowa'!$A$2:$F$350,6,0)</f>
        <v>GRUDZIĄDZ</v>
      </c>
      <c r="H45" s="1" t="str">
        <f t="shared" si="0"/>
        <v>M</v>
      </c>
      <c r="I45" s="16">
        <v>1.1902777777777778</v>
      </c>
    </row>
    <row r="46" spans="1:9" ht="15">
      <c r="A46" s="1">
        <v>45</v>
      </c>
      <c r="B46" s="6">
        <v>500005</v>
      </c>
      <c r="C46" s="1">
        <f>VLOOKUP(B46,'Lista Startowa'!$A$2:$B$350,2,0)</f>
        <v>50</v>
      </c>
      <c r="D46" s="1" t="str">
        <f>VLOOKUP(B46,'Lista Startowa'!$A$2:$C$350,3,0)</f>
        <v>REMIGIUSZSIGNERSKI</v>
      </c>
      <c r="E46" s="1" t="str">
        <f>VLOOKUP(B46,'Lista Startowa'!$A$2:$D$350,4,0)</f>
        <v>M35</v>
      </c>
      <c r="F46" s="1" t="str">
        <f>VLOOKUP(B46,'Lista Startowa'!$A$2:$E$350,5,0)</f>
        <v>LongSlowDistanceOsowa</v>
      </c>
      <c r="G46" s="1" t="str">
        <f>VLOOKUP(B46,'Lista Startowa'!$A$2:$F$350,6,0)</f>
        <v>GDAŃSK</v>
      </c>
      <c r="H46" s="1" t="str">
        <f t="shared" si="0"/>
        <v>M</v>
      </c>
      <c r="I46" s="16">
        <v>1.1916666666666667</v>
      </c>
    </row>
    <row r="47" spans="1:9" ht="15">
      <c r="A47" s="1">
        <v>46</v>
      </c>
      <c r="B47" s="6">
        <v>140005</v>
      </c>
      <c r="C47" s="1">
        <f>VLOOKUP(B47,'Lista Startowa'!$A$2:$B$350,2,0)</f>
        <v>14</v>
      </c>
      <c r="D47" s="1" t="str">
        <f>VLOOKUP(B47,'Lista Startowa'!$A$2:$C$350,3,0)</f>
        <v>DAWID TEKLIŃSKI</v>
      </c>
      <c r="E47" s="1" t="str">
        <f>VLOOKUP(B47,'Lista Startowa'!$A$2:$D$350,4,0)</f>
        <v>M30</v>
      </c>
      <c r="F47" s="1" t="str">
        <f>VLOOKUP(B47,'Lista Startowa'!$A$2:$E$350,5,0)</f>
        <v>AkademiaBieganiaGrudziądz</v>
      </c>
      <c r="G47" s="1" t="str">
        <f>VLOOKUP(B47,'Lista Startowa'!$A$2:$F$350,6,0)</f>
        <v>GRUDZIĄDZ</v>
      </c>
      <c r="H47" s="1" t="str">
        <f t="shared" si="0"/>
        <v>M</v>
      </c>
      <c r="I47" s="16">
        <v>1.1930555555555555</v>
      </c>
    </row>
    <row r="48" spans="1:9" ht="15">
      <c r="A48" s="1">
        <v>47</v>
      </c>
      <c r="B48" s="6">
        <v>2600000</v>
      </c>
      <c r="C48" s="1">
        <f>VLOOKUP(B48,'Lista Startowa'!$A$2:$B$350,2,0)</f>
        <v>260</v>
      </c>
      <c r="D48" s="1" t="str">
        <f>VLOOKUP(B48,'Lista Startowa'!$A$2:$C$350,3,0)</f>
        <v>EDMUNDWIŚNIEWSKI</v>
      </c>
      <c r="E48" s="1" t="str">
        <f>VLOOKUP(B48,'Lista Startowa'!$A$2:$D$350,4,0)</f>
        <v>M50</v>
      </c>
      <c r="F48" s="1" t="str">
        <f>VLOOKUP(B48,'Lista Startowa'!$A$2:$E$350,5,0)</f>
        <v>niezszeszony</v>
      </c>
      <c r="G48" s="1" t="str">
        <f>VLOOKUP(B48,'Lista Startowa'!$A$2:$F$350,6,0)</f>
        <v>TORUŃ </v>
      </c>
      <c r="H48" s="1" t="str">
        <f t="shared" si="0"/>
        <v>M</v>
      </c>
      <c r="I48" s="16">
        <v>1.1944444444444444</v>
      </c>
    </row>
    <row r="49" spans="1:9" ht="15">
      <c r="A49" s="1">
        <v>48</v>
      </c>
      <c r="B49" s="6">
        <v>990006</v>
      </c>
      <c r="C49" s="1">
        <f>VLOOKUP(B49,'Lista Startowa'!$A$2:$B$350,2,0)</f>
        <v>99</v>
      </c>
      <c r="D49" s="1" t="str">
        <f>VLOOKUP(B49,'Lista Startowa'!$A$2:$C$350,3,0)</f>
        <v>MARCINKUCHTA</v>
      </c>
      <c r="E49" s="1" t="str">
        <f>VLOOKUP(B49,'Lista Startowa'!$A$2:$D$350,4,0)</f>
        <v>M30</v>
      </c>
      <c r="F49" s="1" t="str">
        <f>VLOOKUP(B49,'Lista Startowa'!$A$2:$E$350,5,0)</f>
        <v>DrużynaSzpiku</v>
      </c>
      <c r="G49" s="1" t="str">
        <f>VLOOKUP(B49,'Lista Startowa'!$A$2:$F$350,6,0)</f>
        <v>ŚWIECIE</v>
      </c>
      <c r="H49" s="1" t="str">
        <f t="shared" si="0"/>
        <v>M</v>
      </c>
      <c r="I49" s="16">
        <v>1.1965277777777776</v>
      </c>
    </row>
    <row r="50" spans="1:9" ht="15">
      <c r="A50" s="1">
        <v>49</v>
      </c>
      <c r="B50" s="6">
        <v>3110001</v>
      </c>
      <c r="C50" s="1">
        <f>VLOOKUP(B50,'Lista Startowa'!$A$2:$B$350,2,0)</f>
        <v>311</v>
      </c>
      <c r="D50" s="1" t="str">
        <f>VLOOKUP(B50,'Lista Startowa'!$A$2:$C$350,3,0)</f>
        <v>KASJANMARCHLIK</v>
      </c>
      <c r="E50" s="1" t="str">
        <f>VLOOKUP(B50,'Lista Startowa'!$A$2:$D$350,4,0)</f>
        <v>M16</v>
      </c>
      <c r="F50" s="1" t="str">
        <f>VLOOKUP(B50,'Lista Startowa'!$A$2:$E$350,5,0)</f>
        <v> OLIMPIAGRUDZIĄDZ</v>
      </c>
      <c r="G50" s="1" t="str">
        <f>VLOOKUP(B50,'Lista Startowa'!$A$2:$F$350,6,0)</f>
        <v> GRUDZIĄDZ</v>
      </c>
      <c r="H50" s="1" t="str">
        <f t="shared" si="0"/>
        <v>M</v>
      </c>
      <c r="I50" s="16">
        <v>1.2</v>
      </c>
    </row>
    <row r="51" spans="1:9" ht="15">
      <c r="A51" s="1">
        <v>50</v>
      </c>
      <c r="B51" s="6">
        <v>1980008</v>
      </c>
      <c r="C51" s="1">
        <f>VLOOKUP(B51,'Lista Startowa'!$A$2:$B$350,2,0)</f>
        <v>198</v>
      </c>
      <c r="D51" s="1" t="str">
        <f>VLOOKUP(B51,'Lista Startowa'!$A$2:$C$350,3,0)</f>
        <v>ZBIGNIEWSEROCKI</v>
      </c>
      <c r="E51" s="1" t="str">
        <f>VLOOKUP(B51,'Lista Startowa'!$A$2:$D$350,4,0)</f>
        <v>M45</v>
      </c>
      <c r="F51" s="1" t="str">
        <f>VLOOKUP(B51,'Lista Startowa'!$A$2:$E$350,5,0)</f>
        <v>LZSZSPSPARTAŁASIN</v>
      </c>
      <c r="G51" s="1" t="str">
        <f>VLOOKUP(B51,'Lista Startowa'!$A$2:$F$350,6,0)</f>
        <v>GRUDZIĄDZ</v>
      </c>
      <c r="H51" s="1" t="str">
        <f t="shared" si="0"/>
        <v>M</v>
      </c>
      <c r="I51" s="16">
        <v>1.2</v>
      </c>
    </row>
    <row r="52" spans="1:9" ht="15">
      <c r="A52" s="1">
        <v>51</v>
      </c>
      <c r="B52" s="6">
        <v>1550009</v>
      </c>
      <c r="C52" s="1">
        <f>VLOOKUP(B52,'Lista Startowa'!$A$2:$B$350,2,0)</f>
        <v>155</v>
      </c>
      <c r="D52" s="1" t="str">
        <f>VLOOKUP(B52,'Lista Startowa'!$A$2:$C$350,3,0)</f>
        <v>JANUSZLIS</v>
      </c>
      <c r="E52" s="1" t="str">
        <f>VLOOKUP(B52,'Lista Startowa'!$A$2:$D$350,4,0)</f>
        <v>M60</v>
      </c>
      <c r="F52" s="1" t="str">
        <f>VLOOKUP(B52,'Lista Startowa'!$A$2:$E$350,5,0)</f>
        <v>---</v>
      </c>
      <c r="G52" s="1" t="str">
        <f>VLOOKUP(B52,'Lista Startowa'!$A$2:$F$350,6,0)</f>
        <v>GRUDZIĄDZ</v>
      </c>
      <c r="H52" s="1" t="str">
        <f t="shared" si="0"/>
        <v>M</v>
      </c>
      <c r="I52" s="16">
        <v>1.2006944444444445</v>
      </c>
    </row>
    <row r="53" spans="1:9" ht="15">
      <c r="A53" s="1">
        <v>52</v>
      </c>
      <c r="B53" s="6">
        <v>1220007</v>
      </c>
      <c r="C53" s="1">
        <f>VLOOKUP(B53,'Lista Startowa'!$A$2:$B$350,2,0)</f>
        <v>122</v>
      </c>
      <c r="D53" s="1" t="str">
        <f>VLOOKUP(B53,'Lista Startowa'!$A$2:$C$350,3,0)</f>
        <v>RAFAŁSMOCZYŃSKI</v>
      </c>
      <c r="E53" s="1" t="str">
        <f>VLOOKUP(B53,'Lista Startowa'!$A$2:$D$350,4,0)</f>
        <v>M35</v>
      </c>
      <c r="F53" s="1" t="str">
        <f>VLOOKUP(B53,'Lista Startowa'!$A$2:$E$350,5,0)</f>
        <v>NIEZRZESZONY</v>
      </c>
      <c r="G53" s="1" t="str">
        <f>VLOOKUP(B53,'Lista Startowa'!$A$2:$F$350,6,0)</f>
        <v>SALNO</v>
      </c>
      <c r="H53" s="1" t="str">
        <f t="shared" si="0"/>
        <v>M</v>
      </c>
      <c r="I53" s="16">
        <v>1.211111111111111</v>
      </c>
    </row>
    <row r="54" spans="1:9" ht="15">
      <c r="A54" s="1">
        <v>53</v>
      </c>
      <c r="B54" s="6">
        <v>70009</v>
      </c>
      <c r="C54" s="1">
        <f>VLOOKUP(B54,'Lista Startowa'!$A$2:$B$350,2,0)</f>
        <v>7</v>
      </c>
      <c r="D54" s="1" t="str">
        <f>VLOOKUP(B54,'Lista Startowa'!$A$2:$C$350,3,0)</f>
        <v>MICHAŁ SIELSKI</v>
      </c>
      <c r="E54" s="1" t="str">
        <f>VLOOKUP(B54,'Lista Startowa'!$A$2:$D$350,4,0)</f>
        <v>M30</v>
      </c>
      <c r="F54" s="1" t="str">
        <f>VLOOKUP(B54,'Lista Startowa'!$A$2:$E$350,5,0)</f>
        <v>AkademiaBieganiaGrudziądz</v>
      </c>
      <c r="G54" s="1" t="str">
        <f>VLOOKUP(B54,'Lista Startowa'!$A$2:$F$350,6,0)</f>
        <v>GRUDZIĄDZ</v>
      </c>
      <c r="H54" s="1" t="str">
        <f t="shared" si="0"/>
        <v>M</v>
      </c>
      <c r="I54" s="16">
        <v>1.21875</v>
      </c>
    </row>
    <row r="55" spans="1:9" ht="15">
      <c r="A55" s="1">
        <v>54</v>
      </c>
      <c r="B55" s="6">
        <v>2200002</v>
      </c>
      <c r="C55" s="1">
        <f>VLOOKUP(B55,'Lista Startowa'!$A$2:$B$350,2,0)</f>
        <v>220</v>
      </c>
      <c r="D55" s="1" t="str">
        <f>VLOOKUP(B55,'Lista Startowa'!$A$2:$C$350,3,0)</f>
        <v>BARTOSZMAZIARZ</v>
      </c>
      <c r="E55" s="1" t="str">
        <f>VLOOKUP(B55,'Lista Startowa'!$A$2:$D$350,4,0)</f>
        <v>M16</v>
      </c>
      <c r="F55" s="1" t="str">
        <f>VLOOKUP(B55,'Lista Startowa'!$A$2:$E$350,5,0)</f>
        <v>brak</v>
      </c>
      <c r="G55" s="1" t="str">
        <f>VLOOKUP(B55,'Lista Startowa'!$A$2:$F$350,6,0)</f>
        <v>GRUDZIĄDZ</v>
      </c>
      <c r="H55" s="1" t="str">
        <f t="shared" si="0"/>
        <v>M</v>
      </c>
      <c r="I55" s="16">
        <v>1.2208333333333334</v>
      </c>
    </row>
    <row r="56" spans="1:9" ht="15">
      <c r="A56" s="1">
        <v>55</v>
      </c>
      <c r="B56" s="6">
        <v>1570003</v>
      </c>
      <c r="C56" s="1">
        <f>VLOOKUP(B56,'Lista Startowa'!$A$2:$B$350,2,0)</f>
        <v>157</v>
      </c>
      <c r="D56" s="1" t="str">
        <f>VLOOKUP(B56,'Lista Startowa'!$A$2:$C$350,3,0)</f>
        <v>PRZEMYSŁAWDEKA</v>
      </c>
      <c r="E56" s="1" t="str">
        <f>VLOOKUP(B56,'Lista Startowa'!$A$2:$D$350,4,0)</f>
        <v>M20</v>
      </c>
      <c r="F56" s="1" t="str">
        <f>VLOOKUP(B56,'Lista Startowa'!$A$2:$E$350,5,0)</f>
        <v>brak</v>
      </c>
      <c r="G56" s="1" t="str">
        <f>VLOOKUP(B56,'Lista Startowa'!$A$2:$F$350,6,0)</f>
        <v>GRUDZIĄDZ</v>
      </c>
      <c r="H56" s="1" t="str">
        <f t="shared" si="0"/>
        <v>M</v>
      </c>
      <c r="I56" s="16">
        <v>1.2215277777777778</v>
      </c>
    </row>
    <row r="57" spans="1:9" ht="15">
      <c r="A57" s="1">
        <v>56</v>
      </c>
      <c r="B57" s="6">
        <v>3020001</v>
      </c>
      <c r="C57" s="1">
        <f>VLOOKUP(B57,'Lista Startowa'!$A$2:$B$350,2,0)</f>
        <v>302</v>
      </c>
      <c r="D57" s="1" t="str">
        <f>VLOOKUP(B57,'Lista Startowa'!$A$2:$C$350,3,0)</f>
        <v>ADAMCZERWIŃSKI </v>
      </c>
      <c r="E57" s="1" t="str">
        <f>VLOOKUP(B57,'Lista Startowa'!$A$2:$D$350,4,0)</f>
        <v>M55</v>
      </c>
      <c r="F57" s="1">
        <f>VLOOKUP(B57,'Lista Startowa'!$A$2:$E$350,5,0)</f>
        <v>0</v>
      </c>
      <c r="G57" s="1" t="str">
        <f>VLOOKUP(B57,'Lista Startowa'!$A$2:$F$350,6,0)</f>
        <v> ELBLĄG</v>
      </c>
      <c r="H57" s="1" t="str">
        <f t="shared" si="0"/>
        <v>M</v>
      </c>
      <c r="I57" s="16">
        <v>1.2243055555555555</v>
      </c>
    </row>
    <row r="58" spans="1:9" ht="15">
      <c r="A58" s="1">
        <v>57</v>
      </c>
      <c r="B58" s="6">
        <v>590008</v>
      </c>
      <c r="C58" s="1">
        <f>VLOOKUP(B58,'Lista Startowa'!$A$2:$B$350,2,0)</f>
        <v>59</v>
      </c>
      <c r="D58" s="1" t="str">
        <f>VLOOKUP(B58,'Lista Startowa'!$A$2:$C$350,3,0)</f>
        <v>ALEKSANDERCZEPEK</v>
      </c>
      <c r="E58" s="1" t="str">
        <f>VLOOKUP(B58,'Lista Startowa'!$A$2:$D$350,4,0)</f>
        <v>M55</v>
      </c>
      <c r="F58" s="1" t="str">
        <f>VLOOKUP(B58,'Lista Startowa'!$A$2:$E$350,5,0)</f>
        <v>BrzozaBiega</v>
      </c>
      <c r="G58" s="1" t="str">
        <f>VLOOKUP(B58,'Lista Startowa'!$A$2:$F$350,6,0)</f>
        <v>BYDGOSZCZ</v>
      </c>
      <c r="H58" s="1" t="str">
        <f t="shared" si="0"/>
        <v>M</v>
      </c>
      <c r="I58" s="16">
        <v>1.2249999999999999</v>
      </c>
    </row>
    <row r="59" spans="1:9" ht="15">
      <c r="A59" s="1">
        <v>58</v>
      </c>
      <c r="B59" s="6">
        <v>370000</v>
      </c>
      <c r="C59" s="1">
        <f>VLOOKUP(B59,'Lista Startowa'!$A$2:$B$350,2,0)</f>
        <v>37</v>
      </c>
      <c r="D59" s="1" t="str">
        <f>VLOOKUP(B59,'Lista Startowa'!$A$2:$C$350,3,0)</f>
        <v>ŁUKASZKOSZCZAK</v>
      </c>
      <c r="E59" s="1" t="str">
        <f>VLOOKUP(B59,'Lista Startowa'!$A$2:$D$350,4,0)</f>
        <v>M30</v>
      </c>
      <c r="F59" s="1" t="str">
        <f>VLOOKUP(B59,'Lista Startowa'!$A$2:$E$350,5,0)</f>
        <v>xxx</v>
      </c>
      <c r="G59" s="1" t="str">
        <f>VLOOKUP(B59,'Lista Startowa'!$A$2:$F$350,6,0)</f>
        <v>GRUDZIADZ</v>
      </c>
      <c r="H59" s="1" t="str">
        <f t="shared" si="0"/>
        <v>M</v>
      </c>
      <c r="I59" s="16">
        <v>1.226388888888889</v>
      </c>
    </row>
    <row r="60" spans="1:9" ht="15">
      <c r="A60" s="1">
        <v>59</v>
      </c>
      <c r="B60" s="6">
        <v>700009</v>
      </c>
      <c r="C60" s="1">
        <f>VLOOKUP(B60,'Lista Startowa'!$A$2:$B$350,2,0)</f>
        <v>70</v>
      </c>
      <c r="D60" s="23" t="str">
        <f>VLOOKUP(B60,'Lista Startowa'!$A$2:$C$350,3,0)</f>
        <v>GRAŻYNAJASZCZERSKA</v>
      </c>
      <c r="E60" s="1" t="str">
        <f>VLOOKUP(B60,'Lista Startowa'!$A$2:$D$350,4,0)</f>
        <v>K45</v>
      </c>
      <c r="F60" s="1" t="str">
        <f>VLOOKUP(B60,'Lista Startowa'!$A$2:$E$350,5,0)</f>
        <v>Grudziądz</v>
      </c>
      <c r="G60" s="1" t="str">
        <f>VLOOKUP(B60,'Lista Startowa'!$A$2:$F$350,6,0)</f>
        <v>GRUDZIĄDZ</v>
      </c>
      <c r="H60" s="1" t="str">
        <f t="shared" si="0"/>
        <v>K</v>
      </c>
      <c r="I60" s="16">
        <v>1.226388888888889</v>
      </c>
    </row>
    <row r="61" spans="1:9" ht="15">
      <c r="A61" s="1">
        <v>60</v>
      </c>
      <c r="B61" s="6">
        <v>1520008</v>
      </c>
      <c r="C61" s="1">
        <f>VLOOKUP(B61,'Lista Startowa'!$A$2:$B$350,2,0)</f>
        <v>152</v>
      </c>
      <c r="D61" s="1" t="str">
        <f>VLOOKUP(B61,'Lista Startowa'!$A$2:$C$350,3,0)</f>
        <v>PIOTRBORC</v>
      </c>
      <c r="E61" s="1" t="str">
        <f>VLOOKUP(B61,'Lista Startowa'!$A$2:$D$350,4,0)</f>
        <v>M40</v>
      </c>
      <c r="F61" s="1" t="str">
        <f>VLOOKUP(B61,'Lista Startowa'!$A$2:$E$350,5,0)</f>
        <v>AkademiaBIegania</v>
      </c>
      <c r="G61" s="1" t="str">
        <f>VLOOKUP(B61,'Lista Startowa'!$A$2:$F$350,6,0)</f>
        <v>GRUDZIĄDZ</v>
      </c>
      <c r="H61" s="1" t="str">
        <f t="shared" si="0"/>
        <v>M</v>
      </c>
      <c r="I61" s="16">
        <v>1.2284722222222222</v>
      </c>
    </row>
    <row r="62" spans="1:9" ht="15">
      <c r="A62" s="1">
        <v>61</v>
      </c>
      <c r="B62" s="6">
        <v>910000</v>
      </c>
      <c r="C62" s="1">
        <f>VLOOKUP(B62,'Lista Startowa'!$A$2:$B$350,2,0)</f>
        <v>91</v>
      </c>
      <c r="D62" s="1" t="str">
        <f>VLOOKUP(B62,'Lista Startowa'!$A$2:$C$350,3,0)</f>
        <v>JACEKSZEWCZAK</v>
      </c>
      <c r="E62" s="1" t="str">
        <f>VLOOKUP(B62,'Lista Startowa'!$A$2:$D$350,4,0)</f>
        <v>M30</v>
      </c>
      <c r="F62" s="1" t="str">
        <f>VLOOKUP(B62,'Lista Startowa'!$A$2:$E$350,5,0)</f>
        <v>CSLog</v>
      </c>
      <c r="G62" s="1" t="str">
        <f>VLOOKUP(B62,'Lista Startowa'!$A$2:$F$350,6,0)</f>
        <v>GRUDZIĄDZ</v>
      </c>
      <c r="H62" s="1" t="str">
        <f t="shared" si="0"/>
        <v>M</v>
      </c>
      <c r="I62" s="16">
        <v>1.2291666666666667</v>
      </c>
    </row>
    <row r="63" spans="1:9" ht="15">
      <c r="A63" s="1">
        <v>62</v>
      </c>
      <c r="B63" s="6">
        <v>660004</v>
      </c>
      <c r="C63" s="1">
        <f>VLOOKUP(B63,'Lista Startowa'!$A$2:$B$350,2,0)</f>
        <v>66</v>
      </c>
      <c r="D63" s="1" t="str">
        <f>VLOOKUP(B63,'Lista Startowa'!$A$2:$C$350,3,0)</f>
        <v>ROBERTPRZECZEWSKI</v>
      </c>
      <c r="E63" s="1" t="str">
        <f>VLOOKUP(B63,'Lista Startowa'!$A$2:$D$350,4,0)</f>
        <v>M35</v>
      </c>
      <c r="F63" s="1" t="str">
        <f>VLOOKUP(B63,'Lista Startowa'!$A$2:$E$350,5,0)</f>
        <v>Niezrzeszony</v>
      </c>
      <c r="G63" s="1" t="str">
        <f>VLOOKUP(B63,'Lista Startowa'!$A$2:$F$350,6,0)</f>
        <v>GRUDZIĄDZ</v>
      </c>
      <c r="H63" s="1" t="str">
        <f t="shared" si="0"/>
        <v>M</v>
      </c>
      <c r="I63" s="16">
        <v>1.2319444444444445</v>
      </c>
    </row>
    <row r="64" spans="1:9" ht="15">
      <c r="A64" s="1">
        <v>63</v>
      </c>
      <c r="B64" s="6">
        <v>110004</v>
      </c>
      <c r="C64" s="1">
        <f>VLOOKUP(B64,'Lista Startowa'!$A$2:$B$350,2,0)</f>
        <v>11</v>
      </c>
      <c r="D64" s="1" t="str">
        <f>VLOOKUP(B64,'Lista Startowa'!$A$2:$C$350,3,0)</f>
        <v>IRENEUSZ LIPIŃSKI</v>
      </c>
      <c r="E64" s="1" t="str">
        <f>VLOOKUP(B64,'Lista Startowa'!$A$2:$D$350,4,0)</f>
        <v>M45</v>
      </c>
      <c r="F64" s="1" t="str">
        <f>VLOOKUP(B64,'Lista Startowa'!$A$2:$E$350,5,0)</f>
        <v>AkademiaBiegania,MorsyGrudziądz</v>
      </c>
      <c r="G64" s="1" t="str">
        <f>VLOOKUP(B64,'Lista Startowa'!$A$2:$F$350,6,0)</f>
        <v>GRUDZIĄDZ</v>
      </c>
      <c r="H64" s="1" t="str">
        <f t="shared" si="0"/>
        <v>M</v>
      </c>
      <c r="I64" s="16">
        <v>1.2375</v>
      </c>
    </row>
    <row r="65" spans="1:9" ht="15">
      <c r="A65" s="1">
        <v>64</v>
      </c>
      <c r="B65" s="6">
        <v>1050004</v>
      </c>
      <c r="C65" s="1">
        <f>VLOOKUP(B65,'Lista Startowa'!$A$2:$B$350,2,0)</f>
        <v>105</v>
      </c>
      <c r="D65" s="1" t="str">
        <f>VLOOKUP(B65,'Lista Startowa'!$A$2:$C$350,3,0)</f>
        <v>RAFAŁOWCZARZAK</v>
      </c>
      <c r="E65" s="1" t="str">
        <f>VLOOKUP(B65,'Lista Startowa'!$A$2:$D$350,4,0)</f>
        <v>M35</v>
      </c>
      <c r="F65" s="1" t="str">
        <f>VLOOKUP(B65,'Lista Startowa'!$A$2:$E$350,5,0)</f>
        <v>-</v>
      </c>
      <c r="G65" s="1" t="str">
        <f>VLOOKUP(B65,'Lista Startowa'!$A$2:$F$350,6,0)</f>
        <v>GRUDZIĄDZ</v>
      </c>
      <c r="H65" s="1" t="str">
        <f t="shared" si="0"/>
        <v>M</v>
      </c>
      <c r="I65" s="16">
        <v>1.2430555555555556</v>
      </c>
    </row>
    <row r="66" spans="1:9" ht="15">
      <c r="A66" s="1">
        <v>65</v>
      </c>
      <c r="B66" s="6">
        <v>40008</v>
      </c>
      <c r="C66" s="1">
        <f>VLOOKUP(B66,'Lista Startowa'!$A$2:$B$350,2,0)</f>
        <v>4</v>
      </c>
      <c r="D66" s="1" t="str">
        <f>VLOOKUP(B66,'Lista Startowa'!$A$2:$C$350,3,0)</f>
        <v>JARZYŃSKI ROBERT</v>
      </c>
      <c r="E66" s="1" t="str">
        <f>VLOOKUP(B66,'Lista Startowa'!$A$2:$D$350,4,0)</f>
        <v>M35</v>
      </c>
      <c r="F66" s="1" t="str">
        <f>VLOOKUP(B66,'Lista Startowa'!$A$2:$E$350,5,0)</f>
        <v>ZbyszekTeam</v>
      </c>
      <c r="G66" s="1" t="str">
        <f>VLOOKUP(B66,'Lista Startowa'!$A$2:$F$350,6,0)</f>
        <v>GRUDZIĄDZ</v>
      </c>
      <c r="H66" s="1" t="str">
        <f t="shared" si="0"/>
        <v>M</v>
      </c>
      <c r="I66" s="16">
        <v>1.2451388888888888</v>
      </c>
    </row>
    <row r="67" spans="1:9" ht="15">
      <c r="A67" s="1">
        <v>66</v>
      </c>
      <c r="B67" s="6">
        <v>3340006</v>
      </c>
      <c r="C67" s="1">
        <f>VLOOKUP(B67,'Lista Startowa'!$A$2:$B$350,2,0)</f>
        <v>334</v>
      </c>
      <c r="D67" s="1" t="str">
        <f>VLOOKUP(B67,'Lista Startowa'!$A$2:$C$350,3,0)</f>
        <v>Górski Marian</v>
      </c>
      <c r="E67" s="1" t="str">
        <f>VLOOKUP(B67,'Lista Startowa'!$A$2:$D$350,4,0)</f>
        <v>M55</v>
      </c>
      <c r="F67" s="1">
        <f>VLOOKUP(B67,'Lista Startowa'!$A$2:$E$350,5,0)</f>
        <v>0</v>
      </c>
      <c r="G67" s="1">
        <f>VLOOKUP(B67,'Lista Startowa'!$A$2:$F$350,6,0)</f>
        <v>0</v>
      </c>
      <c r="H67" s="1" t="str">
        <f aca="true" t="shared" si="1" ref="H67:H130">LEFT(E67,1)</f>
        <v>M</v>
      </c>
      <c r="I67" s="16">
        <v>1.2520833333333334</v>
      </c>
    </row>
    <row r="68" spans="1:9" ht="15">
      <c r="A68" s="1">
        <v>67</v>
      </c>
      <c r="B68" s="6">
        <v>2810001</v>
      </c>
      <c r="C68" s="1">
        <f>VLOOKUP(B68,'Lista Startowa'!$A$2:$B$350,2,0)</f>
        <v>281</v>
      </c>
      <c r="D68" s="1" t="str">
        <f>VLOOKUP(B68,'Lista Startowa'!$A$2:$C$350,3,0)</f>
        <v>JANUSZBERENDT</v>
      </c>
      <c r="E68" s="1" t="str">
        <f>VLOOKUP(B68,'Lista Startowa'!$A$2:$D$350,4,0)</f>
        <v>M20</v>
      </c>
      <c r="F68" s="1">
        <f>VLOOKUP(B68,'Lista Startowa'!$A$2:$E$350,5,0)</f>
        <v>1</v>
      </c>
      <c r="G68" s="1">
        <f>VLOOKUP(B68,'Lista Startowa'!$A$2:$F$350,6,0)</f>
        <v>1</v>
      </c>
      <c r="H68" s="1" t="str">
        <f t="shared" si="1"/>
        <v>M</v>
      </c>
      <c r="I68" s="16">
        <v>1.2569444444444444</v>
      </c>
    </row>
    <row r="69" spans="1:9" ht="15">
      <c r="A69" s="1">
        <v>68</v>
      </c>
      <c r="B69" s="6">
        <v>30001</v>
      </c>
      <c r="C69" s="1">
        <f>VLOOKUP(B69,'Lista Startowa'!$A$2:$B$350,2,0)</f>
        <v>3</v>
      </c>
      <c r="D69" s="1" t="str">
        <f>VLOOKUP(B69,'Lista Startowa'!$A$2:$C$350,3,0)</f>
        <v>DERESZEWSKI PIOTR </v>
      </c>
      <c r="E69" s="1" t="str">
        <f>VLOOKUP(B69,'Lista Startowa'!$A$2:$D$350,4,0)</f>
        <v>M30</v>
      </c>
      <c r="F69" s="1" t="str">
        <f>VLOOKUP(B69,'Lista Startowa'!$A$2:$E$350,5,0)</f>
        <v>Grudziądz</v>
      </c>
      <c r="G69" s="1" t="str">
        <f>VLOOKUP(B69,'Lista Startowa'!$A$2:$F$350,6,0)</f>
        <v>GRUDZIĄDZ</v>
      </c>
      <c r="H69" s="1" t="str">
        <f t="shared" si="1"/>
        <v>M</v>
      </c>
      <c r="I69" s="16">
        <v>1.2590277777777776</v>
      </c>
    </row>
    <row r="70" spans="1:9" ht="15">
      <c r="A70" s="1">
        <v>69</v>
      </c>
      <c r="B70" s="6">
        <v>2340007</v>
      </c>
      <c r="C70" s="1">
        <f>VLOOKUP(B70,'Lista Startowa'!$A$2:$B$350,2,0)</f>
        <v>234</v>
      </c>
      <c r="D70" s="1" t="str">
        <f>VLOOKUP(B70,'Lista Startowa'!$A$2:$C$350,3,0)</f>
        <v>IRENEUSZRYDZIŃSKI</v>
      </c>
      <c r="E70" s="1" t="str">
        <f>VLOOKUP(B70,'Lista Startowa'!$A$2:$D$350,4,0)</f>
        <v>M45</v>
      </c>
      <c r="F70" s="1" t="str">
        <f>VLOOKUP(B70,'Lista Startowa'!$A$2:$E$350,5,0)</f>
        <v>Niezżeszony</v>
      </c>
      <c r="G70" s="1" t="str">
        <f>VLOOKUP(B70,'Lista Startowa'!$A$2:$F$350,6,0)</f>
        <v>GRUDZIĄDZ</v>
      </c>
      <c r="H70" s="1" t="str">
        <f t="shared" si="1"/>
        <v>M</v>
      </c>
      <c r="I70" s="16">
        <v>1.2680555555555555</v>
      </c>
    </row>
    <row r="71" spans="1:9" ht="15">
      <c r="A71" s="1">
        <v>70</v>
      </c>
      <c r="B71" s="6">
        <v>520009</v>
      </c>
      <c r="C71" s="1">
        <f>VLOOKUP(B71,'Lista Startowa'!$A$2:$B$350,2,0)</f>
        <v>52</v>
      </c>
      <c r="D71" s="1" t="str">
        <f>VLOOKUP(B71,'Lista Startowa'!$A$2:$C$350,3,0)</f>
        <v>MARCINZYGMUNT</v>
      </c>
      <c r="E71" s="1" t="str">
        <f>VLOOKUP(B71,'Lista Startowa'!$A$2:$D$350,4,0)</f>
        <v>M35</v>
      </c>
      <c r="F71" s="1" t="str">
        <f>VLOOKUP(B71,'Lista Startowa'!$A$2:$E$350,5,0)</f>
        <v>ZakładKarnynr2Grudziądz</v>
      </c>
      <c r="G71" s="1" t="str">
        <f>VLOOKUP(B71,'Lista Startowa'!$A$2:$F$350,6,0)</f>
        <v>GRUDZIĄDZ</v>
      </c>
      <c r="H71" s="1" t="str">
        <f t="shared" si="1"/>
        <v>M</v>
      </c>
      <c r="I71" s="16">
        <v>1.270138888888889</v>
      </c>
    </row>
    <row r="72" spans="1:9" ht="15">
      <c r="A72" s="1">
        <v>71</v>
      </c>
      <c r="B72" s="6">
        <v>2270001</v>
      </c>
      <c r="C72" s="1">
        <f>VLOOKUP(B72,'Lista Startowa'!$A$2:$B$350,2,0)</f>
        <v>227</v>
      </c>
      <c r="D72" s="1" t="str">
        <f>VLOOKUP(B72,'Lista Startowa'!$A$2:$C$350,3,0)</f>
        <v>MICHAŁWODTKE</v>
      </c>
      <c r="E72" s="1" t="str">
        <f>VLOOKUP(B72,'Lista Startowa'!$A$2:$D$350,4,0)</f>
        <v>M35</v>
      </c>
      <c r="F72" s="1" t="str">
        <f>VLOOKUP(B72,'Lista Startowa'!$A$2:$E$350,5,0)</f>
        <v>-</v>
      </c>
      <c r="G72" s="1" t="str">
        <f>VLOOKUP(B72,'Lista Startowa'!$A$2:$F$350,6,0)</f>
        <v>GRUDZIĄDZ</v>
      </c>
      <c r="H72" s="1" t="str">
        <f t="shared" si="1"/>
        <v>M</v>
      </c>
      <c r="I72" s="16">
        <v>1.270138888888889</v>
      </c>
    </row>
    <row r="73" spans="1:9" ht="15">
      <c r="A73" s="1">
        <v>72</v>
      </c>
      <c r="B73" s="6">
        <v>1420001</v>
      </c>
      <c r="C73" s="1">
        <f>VLOOKUP(B73,'Lista Startowa'!$A$2:$B$350,2,0)</f>
        <v>142</v>
      </c>
      <c r="D73" s="1" t="str">
        <f>VLOOKUP(B73,'Lista Startowa'!$A$2:$C$350,3,0)</f>
        <v>MARIUSZKROGULEC</v>
      </c>
      <c r="E73" s="1" t="str">
        <f>VLOOKUP(B73,'Lista Startowa'!$A$2:$D$350,4,0)</f>
        <v>M30</v>
      </c>
      <c r="F73" s="1" t="str">
        <f>VLOOKUP(B73,'Lista Startowa'!$A$2:$E$350,5,0)</f>
        <v>niezrzeszony</v>
      </c>
      <c r="G73" s="1" t="str">
        <f>VLOOKUP(B73,'Lista Startowa'!$A$2:$F$350,6,0)</f>
        <v>SADKI</v>
      </c>
      <c r="H73" s="1" t="str">
        <f t="shared" si="1"/>
        <v>M</v>
      </c>
      <c r="I73" s="16">
        <v>1.2715277777777778</v>
      </c>
    </row>
    <row r="74" spans="1:9" ht="15">
      <c r="A74" s="1">
        <v>73</v>
      </c>
      <c r="B74" s="6">
        <v>2320003</v>
      </c>
      <c r="C74" s="1">
        <f>VLOOKUP(B74,'Lista Startowa'!$A$2:$B$350,2,0)</f>
        <v>232</v>
      </c>
      <c r="D74" s="1" t="str">
        <f>VLOOKUP(B74,'Lista Startowa'!$A$2:$C$350,3,0)</f>
        <v>MIROSŁAWKAMIŃSKI</v>
      </c>
      <c r="E74" s="1" t="str">
        <f>VLOOKUP(B74,'Lista Startowa'!$A$2:$D$350,4,0)</f>
        <v>M50</v>
      </c>
      <c r="F74" s="1" t="str">
        <f>VLOOKUP(B74,'Lista Startowa'!$A$2:$E$350,5,0)</f>
        <v>---</v>
      </c>
      <c r="G74" s="1" t="str">
        <f>VLOOKUP(B74,'Lista Startowa'!$A$2:$F$350,6,0)</f>
        <v>GRUDZIADZ</v>
      </c>
      <c r="H74" s="1" t="str">
        <f t="shared" si="1"/>
        <v>M</v>
      </c>
      <c r="I74" s="16">
        <v>1.2722222222222224</v>
      </c>
    </row>
    <row r="75" spans="1:9" ht="15">
      <c r="A75" s="1">
        <v>74</v>
      </c>
      <c r="B75" s="6">
        <v>2470005</v>
      </c>
      <c r="C75" s="1">
        <f>VLOOKUP(B75,'Lista Startowa'!$A$2:$B$350,2,0)</f>
        <v>247</v>
      </c>
      <c r="D75" s="23" t="str">
        <f>VLOOKUP(B75,'Lista Startowa'!$A$2:$C$350,3,0)</f>
        <v>MARLENAKĘPCZYŃSKA</v>
      </c>
      <c r="E75" s="1" t="str">
        <f>VLOOKUP(B75,'Lista Startowa'!$A$2:$D$350,4,0)</f>
        <v>K35</v>
      </c>
      <c r="F75" s="1" t="str">
        <f>VLOOKUP(B75,'Lista Startowa'!$A$2:$E$350,5,0)</f>
        <v>MUKLBrodnica</v>
      </c>
      <c r="G75" s="1" t="str">
        <f>VLOOKUP(B75,'Lista Startowa'!$A$2:$F$350,6,0)</f>
        <v>BRODNICA</v>
      </c>
      <c r="H75" s="1" t="str">
        <f t="shared" si="1"/>
        <v>K</v>
      </c>
      <c r="I75" s="16">
        <v>1.273611111111111</v>
      </c>
    </row>
    <row r="76" spans="1:9" ht="15">
      <c r="A76" s="1">
        <v>75</v>
      </c>
      <c r="B76" s="6">
        <v>3070006</v>
      </c>
      <c r="C76" s="1">
        <f>VLOOKUP(B76,'Lista Startowa'!$A$2:$B$350,2,0)</f>
        <v>307</v>
      </c>
      <c r="D76" s="1" t="str">
        <f>VLOOKUP(B76,'Lista Startowa'!$A$2:$C$350,3,0)</f>
        <v>ARTURŚLIWIŃSKI</v>
      </c>
      <c r="E76" s="1" t="str">
        <f>VLOOKUP(B76,'Lista Startowa'!$A$2:$D$350,4,0)</f>
        <v>M20</v>
      </c>
      <c r="F76" s="1">
        <f>VLOOKUP(B76,'Lista Startowa'!$A$2:$E$350,5,0)</f>
        <v>0</v>
      </c>
      <c r="G76" s="1" t="str">
        <f>VLOOKUP(B76,'Lista Startowa'!$A$2:$F$350,6,0)</f>
        <v> BRODNICA</v>
      </c>
      <c r="H76" s="1" t="str">
        <f t="shared" si="1"/>
        <v>M</v>
      </c>
      <c r="I76" s="16">
        <v>1.2756944444444445</v>
      </c>
    </row>
    <row r="77" spans="1:9" ht="15">
      <c r="A77" s="1">
        <v>76</v>
      </c>
      <c r="B77" s="6">
        <v>1830006</v>
      </c>
      <c r="C77" s="1">
        <f>VLOOKUP(B77,'Lista Startowa'!$A$2:$B$350,2,0)</f>
        <v>183</v>
      </c>
      <c r="D77" s="1" t="str">
        <f>VLOOKUP(B77,'Lista Startowa'!$A$2:$C$350,3,0)</f>
        <v>MARCINTARKOWSKI</v>
      </c>
      <c r="E77" s="1" t="str">
        <f>VLOOKUP(B77,'Lista Startowa'!$A$2:$D$350,4,0)</f>
        <v>M35</v>
      </c>
      <c r="F77" s="1" t="str">
        <f>VLOOKUP(B77,'Lista Startowa'!$A$2:$E$350,5,0)</f>
        <v>...</v>
      </c>
      <c r="G77" s="1" t="str">
        <f>VLOOKUP(B77,'Lista Startowa'!$A$2:$F$350,6,0)</f>
        <v>GRUDZIĄDZ</v>
      </c>
      <c r="H77" s="1" t="str">
        <f t="shared" si="1"/>
        <v>M</v>
      </c>
      <c r="I77" s="16">
        <v>1.2756944444444445</v>
      </c>
    </row>
    <row r="78" spans="1:9" ht="15">
      <c r="A78" s="1">
        <v>77</v>
      </c>
      <c r="B78" s="6">
        <v>1710005</v>
      </c>
      <c r="C78" s="1">
        <f>VLOOKUP(B78,'Lista Startowa'!$A$2:$B$350,2,0)</f>
        <v>171</v>
      </c>
      <c r="D78" s="1" t="str">
        <f>VLOOKUP(B78,'Lista Startowa'!$A$2:$C$350,3,0)</f>
        <v>DAMIANKUKCZYŃSKI</v>
      </c>
      <c r="E78" s="1" t="str">
        <f>VLOOKUP(B78,'Lista Startowa'!$A$2:$D$350,4,0)</f>
        <v>M20</v>
      </c>
      <c r="F78" s="1" t="str">
        <f>VLOOKUP(B78,'Lista Startowa'!$A$2:$E$350,5,0)</f>
        <v>niezrzeszony</v>
      </c>
      <c r="G78" s="1" t="str">
        <f>VLOOKUP(B78,'Lista Startowa'!$A$2:$F$350,6,0)</f>
        <v>RYBAKI</v>
      </c>
      <c r="H78" s="1" t="str">
        <f t="shared" si="1"/>
        <v>M</v>
      </c>
      <c r="I78" s="16">
        <v>1.2763888888888888</v>
      </c>
    </row>
    <row r="79" spans="1:9" ht="15">
      <c r="A79" s="1">
        <v>78</v>
      </c>
      <c r="B79" s="6">
        <v>1470006</v>
      </c>
      <c r="C79" s="1">
        <f>VLOOKUP(B79,'Lista Startowa'!$A$2:$B$350,2,0)</f>
        <v>147</v>
      </c>
      <c r="D79" s="1" t="str">
        <f>VLOOKUP(B79,'Lista Startowa'!$A$2:$C$350,3,0)</f>
        <v>ARKADIUSZSIEDLIKOWSKI</v>
      </c>
      <c r="E79" s="1" t="str">
        <f>VLOOKUP(B79,'Lista Startowa'!$A$2:$D$350,4,0)</f>
        <v>M35</v>
      </c>
      <c r="F79" s="1" t="str">
        <f>VLOOKUP(B79,'Lista Startowa'!$A$2:$E$350,5,0)</f>
        <v>niezrzeszony</v>
      </c>
      <c r="G79" s="1" t="str">
        <f>VLOOKUP(B79,'Lista Startowa'!$A$2:$F$350,6,0)</f>
        <v>GRUDZIĄDZ</v>
      </c>
      <c r="H79" s="1" t="str">
        <f t="shared" si="1"/>
        <v>M</v>
      </c>
      <c r="I79" s="16">
        <v>1.2770833333333333</v>
      </c>
    </row>
    <row r="80" spans="1:9" ht="15">
      <c r="A80" s="1">
        <v>79</v>
      </c>
      <c r="B80" s="6">
        <v>890009</v>
      </c>
      <c r="C80" s="1">
        <f>VLOOKUP(B80,'Lista Startowa'!$A$2:$B$350,2,0)</f>
        <v>89</v>
      </c>
      <c r="D80" s="1" t="str">
        <f>VLOOKUP(B80,'Lista Startowa'!$A$2:$C$350,3,0)</f>
        <v>KRZYSZTOFKOŃPA</v>
      </c>
      <c r="E80" s="1" t="str">
        <f>VLOOKUP(B80,'Lista Startowa'!$A$2:$D$350,4,0)</f>
        <v>M40</v>
      </c>
      <c r="F80" s="1" t="str">
        <f>VLOOKUP(B80,'Lista Startowa'!$A$2:$E$350,5,0)</f>
        <v>JW3537</v>
      </c>
      <c r="G80" s="1" t="str">
        <f>VLOOKUP(B80,'Lista Startowa'!$A$2:$F$350,6,0)</f>
        <v>BRODNICA</v>
      </c>
      <c r="H80" s="1" t="str">
        <f t="shared" si="1"/>
        <v>M</v>
      </c>
      <c r="I80" s="16">
        <v>1.277777777777778</v>
      </c>
    </row>
    <row r="81" spans="1:9" ht="15">
      <c r="A81" s="1">
        <v>80</v>
      </c>
      <c r="B81" s="6">
        <v>2560005</v>
      </c>
      <c r="C81" s="1">
        <f>VLOOKUP(B81,'Lista Startowa'!$A$2:$B$350,2,0)</f>
        <v>256</v>
      </c>
      <c r="D81" s="1" t="str">
        <f>VLOOKUP(B81,'Lista Startowa'!$A$2:$C$350,3,0)</f>
        <v>GRZEGORZKACZMARSKI</v>
      </c>
      <c r="E81" s="1" t="str">
        <f>VLOOKUP(B81,'Lista Startowa'!$A$2:$D$350,4,0)</f>
        <v>M35</v>
      </c>
      <c r="F81" s="1" t="str">
        <f>VLOOKUP(B81,'Lista Startowa'!$A$2:$E$350,5,0)</f>
        <v>amator</v>
      </c>
      <c r="G81" s="1" t="str">
        <f>VLOOKUP(B81,'Lista Startowa'!$A$2:$F$350,6,0)</f>
        <v>GRUDZIĄDZ</v>
      </c>
      <c r="H81" s="1" t="str">
        <f t="shared" si="1"/>
        <v>M</v>
      </c>
      <c r="I81" s="16">
        <v>1.2784722222222222</v>
      </c>
    </row>
    <row r="82" spans="1:9" ht="15">
      <c r="A82" s="1">
        <v>81</v>
      </c>
      <c r="B82" s="6">
        <v>1040007</v>
      </c>
      <c r="C82" s="1">
        <f>VLOOKUP(B82,'Lista Startowa'!$A$2:$B$350,2,0)</f>
        <v>104</v>
      </c>
      <c r="D82" s="1" t="str">
        <f>VLOOKUP(B82,'Lista Startowa'!$A$2:$C$350,3,0)</f>
        <v>ROMANJANIK</v>
      </c>
      <c r="E82" s="1" t="str">
        <f>VLOOKUP(B82,'Lista Startowa'!$A$2:$D$350,4,0)</f>
        <v>M60</v>
      </c>
      <c r="F82" s="1" t="str">
        <f>VLOOKUP(B82,'Lista Startowa'!$A$2:$E$350,5,0)</f>
        <v>KIDZYNBIEGA</v>
      </c>
      <c r="G82" s="1" t="str">
        <f>VLOOKUP(B82,'Lista Startowa'!$A$2:$F$350,6,0)</f>
        <v>KWIDZYN</v>
      </c>
      <c r="H82" s="1" t="str">
        <f t="shared" si="1"/>
        <v>M</v>
      </c>
      <c r="I82" s="16">
        <v>1.2861111111111112</v>
      </c>
    </row>
    <row r="83" spans="1:9" ht="15">
      <c r="A83" s="1">
        <v>82</v>
      </c>
      <c r="B83" s="6">
        <v>2500003</v>
      </c>
      <c r="C83" s="1">
        <f>VLOOKUP(B83,'Lista Startowa'!$A$2:$B$350,2,0)</f>
        <v>250</v>
      </c>
      <c r="D83" s="23" t="str">
        <f>VLOOKUP(B83,'Lista Startowa'!$A$2:$C$350,3,0)</f>
        <v>KATARZYNARADECKA</v>
      </c>
      <c r="E83" s="1" t="str">
        <f>VLOOKUP(B83,'Lista Startowa'!$A$2:$D$350,4,0)</f>
        <v>K20</v>
      </c>
      <c r="F83" s="1" t="str">
        <f>VLOOKUP(B83,'Lista Startowa'!$A$2:$E$350,5,0)</f>
        <v>niezrzeszona</v>
      </c>
      <c r="G83" s="1" t="str">
        <f>VLOOKUP(B83,'Lista Startowa'!$A$2:$F$350,6,0)</f>
        <v>OSTRÓDA</v>
      </c>
      <c r="H83" s="1" t="str">
        <f t="shared" si="1"/>
        <v>K</v>
      </c>
      <c r="I83" s="16">
        <v>1.2868055555555555</v>
      </c>
    </row>
    <row r="84" spans="1:9" ht="15">
      <c r="A84" s="1">
        <v>83</v>
      </c>
      <c r="B84" s="6">
        <v>690005</v>
      </c>
      <c r="C84" s="1">
        <f>VLOOKUP(B84,'Lista Startowa'!$A$2:$B$350,2,0)</f>
        <v>69</v>
      </c>
      <c r="D84" s="1" t="str">
        <f>VLOOKUP(B84,'Lista Startowa'!$A$2:$C$350,3,0)</f>
        <v>PIOTRJASZCZERSKI</v>
      </c>
      <c r="E84" s="1" t="str">
        <f>VLOOKUP(B84,'Lista Startowa'!$A$2:$D$350,4,0)</f>
        <v>M45</v>
      </c>
      <c r="F84" s="1" t="str">
        <f>VLOOKUP(B84,'Lista Startowa'!$A$2:$E$350,5,0)</f>
        <v>Grudziądz</v>
      </c>
      <c r="G84" s="1" t="str">
        <f>VLOOKUP(B84,'Lista Startowa'!$A$2:$F$350,6,0)</f>
        <v>GRUDZIĄDZ</v>
      </c>
      <c r="H84" s="1" t="str">
        <f t="shared" si="1"/>
        <v>M</v>
      </c>
      <c r="I84" s="16">
        <v>1.2874999999999999</v>
      </c>
    </row>
    <row r="85" spans="1:9" ht="15">
      <c r="A85" s="1">
        <v>84</v>
      </c>
      <c r="B85" s="6">
        <v>480004</v>
      </c>
      <c r="C85" s="1">
        <f>VLOOKUP(B85,'Lista Startowa'!$A$2:$B$350,2,0)</f>
        <v>48</v>
      </c>
      <c r="D85" s="1" t="str">
        <f>VLOOKUP(B85,'Lista Startowa'!$A$2:$C$350,3,0)</f>
        <v>WOJCIECHOKLEJA</v>
      </c>
      <c r="E85" s="1" t="str">
        <f>VLOOKUP(B85,'Lista Startowa'!$A$2:$D$350,4,0)</f>
        <v>M40</v>
      </c>
      <c r="F85" s="1" t="str">
        <f>VLOOKUP(B85,'Lista Startowa'!$A$2:$E$350,5,0)</f>
        <v>niezrzeszony</v>
      </c>
      <c r="G85" s="1" t="str">
        <f>VLOOKUP(B85,'Lista Startowa'!$A$2:$F$350,6,0)</f>
        <v>INOWROCLAW</v>
      </c>
      <c r="H85" s="1" t="str">
        <f t="shared" si="1"/>
        <v>M</v>
      </c>
      <c r="I85" s="16">
        <v>1.288888888888889</v>
      </c>
    </row>
    <row r="86" spans="1:9" ht="15">
      <c r="A86" s="1">
        <v>85</v>
      </c>
      <c r="B86" s="6">
        <v>60002</v>
      </c>
      <c r="C86" s="1">
        <f>VLOOKUP(B86,'Lista Startowa'!$A$2:$B$350,2,0)</f>
        <v>6</v>
      </c>
      <c r="D86" s="1" t="str">
        <f>VLOOKUP(B86,'Lista Startowa'!$A$2:$C$350,3,0)</f>
        <v>MAREK BOGUTA</v>
      </c>
      <c r="E86" s="1" t="str">
        <f>VLOOKUP(B86,'Lista Startowa'!$A$2:$D$350,4,0)</f>
        <v>M35</v>
      </c>
      <c r="F86" s="1" t="str">
        <f>VLOOKUP(B86,'Lista Startowa'!$A$2:$E$350,5,0)</f>
        <v>niezrzeszony</v>
      </c>
      <c r="G86" s="1" t="str">
        <f>VLOOKUP(B86,'Lista Startowa'!$A$2:$F$350,6,0)</f>
        <v>GRUDZIĄ</v>
      </c>
      <c r="H86" s="1" t="str">
        <f t="shared" si="1"/>
        <v>M</v>
      </c>
      <c r="I86" s="16">
        <v>1.288888888888889</v>
      </c>
    </row>
    <row r="87" spans="1:9" ht="15">
      <c r="A87" s="1">
        <v>86</v>
      </c>
      <c r="B87" s="6">
        <v>200004</v>
      </c>
      <c r="C87" s="1">
        <f>VLOOKUP(B87,'Lista Startowa'!$A$2:$B$350,2,0)</f>
        <v>20</v>
      </c>
      <c r="D87" s="1" t="str">
        <f>VLOOKUP(B87,'Lista Startowa'!$A$2:$C$350,3,0)</f>
        <v>DARIA NOWACKA</v>
      </c>
      <c r="E87" s="1" t="str">
        <f>VLOOKUP(B87,'Lista Startowa'!$A$2:$D$350,4,0)</f>
        <v>K20</v>
      </c>
      <c r="F87" s="1" t="str">
        <f>VLOOKUP(B87,'Lista Startowa'!$A$2:$E$350,5,0)</f>
        <v>Niezrzeszona</v>
      </c>
      <c r="G87" s="1" t="str">
        <f>VLOOKUP(B87,'Lista Startowa'!$A$2:$F$350,6,0)</f>
        <v>GRUDZIĄDZ</v>
      </c>
      <c r="H87" s="1" t="str">
        <f t="shared" si="1"/>
        <v>K</v>
      </c>
      <c r="I87" s="16">
        <v>1.2895833333333333</v>
      </c>
    </row>
    <row r="88" spans="1:9" ht="15">
      <c r="A88" s="1">
        <v>87</v>
      </c>
      <c r="B88" s="6">
        <v>650007</v>
      </c>
      <c r="C88" s="1">
        <f>VLOOKUP(B88,'Lista Startowa'!$A$2:$B$350,2,0)</f>
        <v>65</v>
      </c>
      <c r="D88" s="1" t="str">
        <f>VLOOKUP(B88,'Lista Startowa'!$A$2:$C$350,3,0)</f>
        <v>MARCINDUCZYŃSKI</v>
      </c>
      <c r="E88" s="1" t="str">
        <f>VLOOKUP(B88,'Lista Startowa'!$A$2:$D$350,4,0)</f>
        <v>M30</v>
      </c>
      <c r="F88" s="1" t="str">
        <f>VLOOKUP(B88,'Lista Startowa'!$A$2:$E$350,5,0)</f>
        <v>Niezrzeszony</v>
      </c>
      <c r="G88" s="1" t="str">
        <f>VLOOKUP(B88,'Lista Startowa'!$A$2:$F$350,6,0)</f>
        <v>GRUDZIĄDZ</v>
      </c>
      <c r="H88" s="1" t="str">
        <f t="shared" si="1"/>
        <v>M</v>
      </c>
      <c r="I88" s="16">
        <v>1.2909722222222222</v>
      </c>
    </row>
    <row r="89" spans="1:9" ht="15">
      <c r="A89" s="1">
        <v>88</v>
      </c>
      <c r="B89" s="6">
        <v>1410004</v>
      </c>
      <c r="C89" s="1">
        <f>VLOOKUP(B89,'Lista Startowa'!$A$2:$B$350,2,0)</f>
        <v>141</v>
      </c>
      <c r="D89" s="1" t="str">
        <f>VLOOKUP(B89,'Lista Startowa'!$A$2:$C$350,3,0)</f>
        <v>TOMASZSTRYSIK</v>
      </c>
      <c r="E89" s="1" t="str">
        <f>VLOOKUP(B89,'Lista Startowa'!$A$2:$D$350,4,0)</f>
        <v>M30</v>
      </c>
      <c r="F89" s="1" t="str">
        <f>VLOOKUP(B89,'Lista Startowa'!$A$2:$E$350,5,0)</f>
        <v>niezrzeszony</v>
      </c>
      <c r="G89" s="1" t="str">
        <f>VLOOKUP(B89,'Lista Startowa'!$A$2:$F$350,6,0)</f>
        <v>GRUPA</v>
      </c>
      <c r="H89" s="1" t="str">
        <f t="shared" si="1"/>
        <v>M</v>
      </c>
      <c r="I89" s="16">
        <v>1.2916666666666667</v>
      </c>
    </row>
    <row r="90" spans="1:9" ht="15">
      <c r="A90" s="1">
        <v>89</v>
      </c>
      <c r="B90" s="6">
        <v>630003</v>
      </c>
      <c r="C90" s="1">
        <f>VLOOKUP(B90,'Lista Startowa'!$A$2:$B$350,2,0)</f>
        <v>63</v>
      </c>
      <c r="D90" s="1" t="str">
        <f>VLOOKUP(B90,'Lista Startowa'!$A$2:$C$350,3,0)</f>
        <v>DARIUSZŁUCZAK</v>
      </c>
      <c r="E90" s="1" t="str">
        <f>VLOOKUP(B90,'Lista Startowa'!$A$2:$D$350,4,0)</f>
        <v>M35</v>
      </c>
      <c r="F90" s="1" t="str">
        <f>VLOOKUP(B90,'Lista Startowa'!$A$2:$E$350,5,0)</f>
        <v>niezrzeszony</v>
      </c>
      <c r="G90" s="1" t="str">
        <f>VLOOKUP(B90,'Lista Startowa'!$A$2:$F$350,6,0)</f>
        <v>GRUDZIĄDZ</v>
      </c>
      <c r="H90" s="1" t="str">
        <f t="shared" si="1"/>
        <v>M</v>
      </c>
      <c r="I90" s="16">
        <v>1.2944444444444445</v>
      </c>
    </row>
    <row r="91" spans="1:9" ht="15">
      <c r="A91" s="1">
        <v>90</v>
      </c>
      <c r="B91" s="6">
        <v>2070007</v>
      </c>
      <c r="C91" s="1">
        <f>VLOOKUP(B91,'Lista Startowa'!$A$2:$B$350,2,0)</f>
        <v>207</v>
      </c>
      <c r="D91" s="1" t="str">
        <f>VLOOKUP(B91,'Lista Startowa'!$A$2:$C$350,3,0)</f>
        <v>ADRIANTOMCZUK</v>
      </c>
      <c r="E91" s="1" t="str">
        <f>VLOOKUP(B91,'Lista Startowa'!$A$2:$D$350,4,0)</f>
        <v>M20</v>
      </c>
      <c r="F91" s="1">
        <f>VLOOKUP(B91,'Lista Startowa'!$A$2:$E$350,5,0)</f>
        <v>22222222</v>
      </c>
      <c r="G91" s="1" t="str">
        <f>VLOOKUP(B91,'Lista Startowa'!$A$2:$F$350,6,0)</f>
        <v>GRUDZIĄDZ</v>
      </c>
      <c r="H91" s="1" t="str">
        <f t="shared" si="1"/>
        <v>M</v>
      </c>
      <c r="I91" s="16">
        <v>1.2993055555555555</v>
      </c>
    </row>
    <row r="92" spans="1:9" ht="15">
      <c r="A92" s="1">
        <v>91</v>
      </c>
      <c r="B92" s="6">
        <v>2720001</v>
      </c>
      <c r="C92" s="1">
        <f>VLOOKUP(B92,'Lista Startowa'!$A$2:$B$350,2,0)</f>
        <v>272</v>
      </c>
      <c r="D92" s="1" t="str">
        <f>VLOOKUP(B92,'Lista Startowa'!$A$2:$C$350,3,0)</f>
        <v>DAMIANMUSZYTOWSKI</v>
      </c>
      <c r="E92" s="1" t="str">
        <f>VLOOKUP(B92,'Lista Startowa'!$A$2:$D$350,4,0)</f>
        <v>M30</v>
      </c>
      <c r="F92" s="1" t="str">
        <f>VLOOKUP(B92,'Lista Startowa'!$A$2:$E$350,5,0)</f>
        <v>FTO</v>
      </c>
      <c r="G92" s="1" t="str">
        <f>VLOOKUP(B92,'Lista Startowa'!$A$2:$F$350,6,0)</f>
        <v>TORUŃ</v>
      </c>
      <c r="H92" s="1" t="str">
        <f t="shared" si="1"/>
        <v>M</v>
      </c>
      <c r="I92" s="16">
        <v>1.3020833333333333</v>
      </c>
    </row>
    <row r="93" spans="1:9" ht="15">
      <c r="A93" s="1">
        <v>92</v>
      </c>
      <c r="B93" s="6">
        <v>1740006</v>
      </c>
      <c r="C93" s="1">
        <f>VLOOKUP(B93,'Lista Startowa'!$A$2:$B$350,2,0)</f>
        <v>174</v>
      </c>
      <c r="D93" s="1" t="str">
        <f>VLOOKUP(B93,'Lista Startowa'!$A$2:$C$350,3,0)</f>
        <v>TOMEKCZERWIŃSKI</v>
      </c>
      <c r="E93" s="1" t="str">
        <f>VLOOKUP(B93,'Lista Startowa'!$A$2:$D$350,4,0)</f>
        <v>M30</v>
      </c>
      <c r="F93" s="1" t="str">
        <f>VLOOKUP(B93,'Lista Startowa'!$A$2:$E$350,5,0)</f>
        <v>ZbyszekTeam</v>
      </c>
      <c r="G93" s="1" t="str">
        <f>VLOOKUP(B93,'Lista Startowa'!$A$2:$F$350,6,0)</f>
        <v>GRUDZIĄDZ</v>
      </c>
      <c r="H93" s="1" t="str">
        <f t="shared" si="1"/>
        <v>M</v>
      </c>
      <c r="I93" s="16">
        <v>1.3069444444444445</v>
      </c>
    </row>
    <row r="94" spans="1:9" ht="15">
      <c r="A94" s="1">
        <v>93</v>
      </c>
      <c r="B94" s="6">
        <v>2520007</v>
      </c>
      <c r="C94" s="1">
        <f>VLOOKUP(B94,'Lista Startowa'!$A$2:$B$350,2,0)</f>
        <v>252</v>
      </c>
      <c r="D94" s="1" t="str">
        <f>VLOOKUP(B94,'Lista Startowa'!$A$2:$C$350,3,0)</f>
        <v>MIKOŁAJMIELCARSKI</v>
      </c>
      <c r="E94" s="1" t="str">
        <f>VLOOKUP(B94,'Lista Startowa'!$A$2:$D$350,4,0)</f>
        <v>M20</v>
      </c>
      <c r="F94" s="1" t="str">
        <f>VLOOKUP(B94,'Lista Startowa'!$A$2:$E$350,5,0)</f>
        <v>żaden</v>
      </c>
      <c r="G94" s="1" t="str">
        <f>VLOOKUP(B94,'Lista Startowa'!$A$2:$F$350,6,0)</f>
        <v>GRUDZIĄDZ4</v>
      </c>
      <c r="H94" s="1" t="str">
        <f t="shared" si="1"/>
        <v>M</v>
      </c>
      <c r="I94" s="16">
        <v>1.3083333333333333</v>
      </c>
    </row>
    <row r="95" spans="1:9" ht="15">
      <c r="A95" s="1">
        <v>94</v>
      </c>
      <c r="B95" s="6">
        <v>2540001</v>
      </c>
      <c r="C95" s="1">
        <f>VLOOKUP(B95,'Lista Startowa'!$A$2:$B$350,2,0)</f>
        <v>254</v>
      </c>
      <c r="D95" s="1" t="str">
        <f>VLOOKUP(B95,'Lista Startowa'!$A$2:$C$350,3,0)</f>
        <v>ZDZISŁAWBARTKOWSKI</v>
      </c>
      <c r="E95" s="1" t="str">
        <f>VLOOKUP(B95,'Lista Startowa'!$A$2:$D$350,4,0)</f>
        <v>M50</v>
      </c>
      <c r="F95" s="1" t="str">
        <f>VLOOKUP(B95,'Lista Startowa'!$A$2:$E$350,5,0)</f>
        <v>brak</v>
      </c>
      <c r="G95" s="1" t="str">
        <f>VLOOKUP(B95,'Lista Startowa'!$A$2:$F$350,6,0)</f>
        <v>GRUDZIĄDZ</v>
      </c>
      <c r="H95" s="1" t="str">
        <f t="shared" si="1"/>
        <v>M</v>
      </c>
      <c r="I95" s="16">
        <v>1.309027777777778</v>
      </c>
    </row>
    <row r="96" spans="1:9" ht="15">
      <c r="A96" s="1">
        <v>95</v>
      </c>
      <c r="B96" s="6">
        <v>1610008</v>
      </c>
      <c r="C96" s="1">
        <f>VLOOKUP(B96,'Lista Startowa'!$A$2:$B$350,2,0)</f>
        <v>161</v>
      </c>
      <c r="D96" s="1" t="str">
        <f>VLOOKUP(B96,'Lista Startowa'!$A$2:$C$350,3,0)</f>
        <v>AGNIESZKAKANIEWSKA</v>
      </c>
      <c r="E96" s="1" t="str">
        <f>VLOOKUP(B96,'Lista Startowa'!$A$2:$D$350,4,0)</f>
        <v>K30</v>
      </c>
      <c r="F96" s="1" t="str">
        <f>VLOOKUP(B96,'Lista Startowa'!$A$2:$E$350,5,0)</f>
        <v>KBManiacPoznań</v>
      </c>
      <c r="G96" s="1" t="str">
        <f>VLOOKUP(B96,'Lista Startowa'!$A$2:$F$350,6,0)</f>
        <v>POZNAŃ</v>
      </c>
      <c r="H96" s="1" t="str">
        <f t="shared" si="1"/>
        <v>K</v>
      </c>
      <c r="I96" s="16">
        <v>1.3097222222222222</v>
      </c>
    </row>
    <row r="97" spans="1:9" ht="15">
      <c r="A97" s="1">
        <v>96</v>
      </c>
      <c r="B97" s="6">
        <v>2430007</v>
      </c>
      <c r="C97" s="1">
        <f>VLOOKUP(B97,'Lista Startowa'!$A$2:$B$350,2,0)</f>
        <v>243</v>
      </c>
      <c r="D97" s="1" t="str">
        <f>VLOOKUP(B97,'Lista Startowa'!$A$2:$C$350,3,0)</f>
        <v>MIŁOSZWARDZIŃSKI</v>
      </c>
      <c r="E97" s="1" t="str">
        <f>VLOOKUP(B97,'Lista Startowa'!$A$2:$D$350,4,0)</f>
        <v>M20</v>
      </c>
      <c r="F97" s="1" t="str">
        <f>VLOOKUP(B97,'Lista Startowa'!$A$2:$E$350,5,0)</f>
        <v>RunnersTeamJeżewo</v>
      </c>
      <c r="G97" s="1" t="str">
        <f>VLOOKUP(B97,'Lista Startowa'!$A$2:$F$350,6,0)</f>
        <v>JEŻEWO</v>
      </c>
      <c r="H97" s="1" t="str">
        <f t="shared" si="1"/>
        <v>M</v>
      </c>
      <c r="I97" s="16">
        <v>1.3104166666666666</v>
      </c>
    </row>
    <row r="98" spans="1:9" ht="15">
      <c r="A98" s="1">
        <v>97</v>
      </c>
      <c r="B98" s="6">
        <v>2220006</v>
      </c>
      <c r="C98" s="1">
        <f>VLOOKUP(B98,'Lista Startowa'!$A$2:$B$350,2,0)</f>
        <v>222</v>
      </c>
      <c r="D98" s="1" t="str">
        <f>VLOOKUP(B98,'Lista Startowa'!$A$2:$C$350,3,0)</f>
        <v>RAFAŁPŁUSA</v>
      </c>
      <c r="E98" s="1" t="str">
        <f>VLOOKUP(B98,'Lista Startowa'!$A$2:$D$350,4,0)</f>
        <v>M16</v>
      </c>
      <c r="F98" s="1">
        <f>VLOOKUP(B98,'Lista Startowa'!$A$2:$E$350,5,0)</f>
        <v>1</v>
      </c>
      <c r="G98" s="1">
        <f>VLOOKUP(B98,'Lista Startowa'!$A$2:$F$350,6,0)</f>
        <v>1</v>
      </c>
      <c r="H98" s="1" t="str">
        <f t="shared" si="1"/>
        <v>M</v>
      </c>
      <c r="I98" s="16">
        <v>1.3111111111111111</v>
      </c>
    </row>
    <row r="99" spans="1:9" ht="15">
      <c r="A99" s="1">
        <v>98</v>
      </c>
      <c r="B99" s="6">
        <v>2210009</v>
      </c>
      <c r="C99" s="1">
        <f>VLOOKUP(B99,'Lista Startowa'!$A$2:$B$350,2,0)</f>
        <v>221</v>
      </c>
      <c r="D99" s="1" t="str">
        <f>VLOOKUP(B99,'Lista Startowa'!$A$2:$C$350,3,0)</f>
        <v>JANUSZWACŁAWSKI</v>
      </c>
      <c r="E99" s="1" t="str">
        <f>VLOOKUP(B99,'Lista Startowa'!$A$2:$D$350,4,0)</f>
        <v>M30</v>
      </c>
      <c r="F99" s="1" t="str">
        <f>VLOOKUP(B99,'Lista Startowa'!$A$2:$E$350,5,0)</f>
        <v>AkademiaBieganiaGrudziądz</v>
      </c>
      <c r="G99" s="1" t="str">
        <f>VLOOKUP(B99,'Lista Startowa'!$A$2:$F$350,6,0)</f>
        <v>GRUDZIĄDZ</v>
      </c>
      <c r="H99" s="1" t="str">
        <f t="shared" si="1"/>
        <v>M</v>
      </c>
      <c r="I99" s="16">
        <v>1.3111111111111111</v>
      </c>
    </row>
    <row r="100" spans="1:9" ht="15">
      <c r="A100" s="1">
        <v>99</v>
      </c>
      <c r="B100" s="6">
        <v>2210009</v>
      </c>
      <c r="C100" s="1">
        <f>VLOOKUP(B100,'Lista Startowa'!$A$2:$B$350,2,0)</f>
        <v>221</v>
      </c>
      <c r="D100" s="1" t="str">
        <f>VLOOKUP(B100,'Lista Startowa'!$A$2:$C$350,3,0)</f>
        <v>JANUSZWACŁAWSKI</v>
      </c>
      <c r="E100" s="1" t="str">
        <f>VLOOKUP(B100,'Lista Startowa'!$A$2:$D$350,4,0)</f>
        <v>M30</v>
      </c>
      <c r="F100" s="1" t="str">
        <f>VLOOKUP(B100,'Lista Startowa'!$A$2:$E$350,5,0)</f>
        <v>AkademiaBieganiaGrudziądz</v>
      </c>
      <c r="G100" s="1" t="str">
        <f>VLOOKUP(B100,'Lista Startowa'!$A$2:$F$350,6,0)</f>
        <v>GRUDZIĄDZ</v>
      </c>
      <c r="H100" s="1" t="str">
        <f t="shared" si="1"/>
        <v>M</v>
      </c>
      <c r="I100" s="16">
        <v>1.3118055555555557</v>
      </c>
    </row>
    <row r="101" spans="1:9" ht="15">
      <c r="A101" s="1">
        <v>100</v>
      </c>
      <c r="B101" s="6">
        <v>1620005</v>
      </c>
      <c r="C101" s="1">
        <f>VLOOKUP(B101,'Lista Startowa'!$A$2:$B$350,2,0)</f>
        <v>162</v>
      </c>
      <c r="D101" s="1" t="str">
        <f>VLOOKUP(B101,'Lista Startowa'!$A$2:$C$350,3,0)</f>
        <v>PIOTRCANDER</v>
      </c>
      <c r="E101" s="1" t="str">
        <f>VLOOKUP(B101,'Lista Startowa'!$A$2:$D$350,4,0)</f>
        <v>M30</v>
      </c>
      <c r="F101" s="1" t="str">
        <f>VLOOKUP(B101,'Lista Startowa'!$A$2:$E$350,5,0)</f>
        <v>KBManiacPoznań</v>
      </c>
      <c r="G101" s="1" t="str">
        <f>VLOOKUP(B101,'Lista Startowa'!$A$2:$F$350,6,0)</f>
        <v>WĄBRZEŹNO</v>
      </c>
      <c r="H101" s="1" t="str">
        <f t="shared" si="1"/>
        <v>M</v>
      </c>
      <c r="I101" s="16">
        <v>1.3131944444444443</v>
      </c>
    </row>
    <row r="102" spans="1:9" ht="15">
      <c r="A102" s="1">
        <v>101</v>
      </c>
      <c r="B102" s="6">
        <v>2190008</v>
      </c>
      <c r="C102" s="1">
        <f>VLOOKUP(B102,'Lista Startowa'!$A$2:$B$350,2,0)</f>
        <v>219</v>
      </c>
      <c r="D102" s="1" t="str">
        <f>VLOOKUP(B102,'Lista Startowa'!$A$2:$C$350,3,0)</f>
        <v>RAFAŁJASIŃSKI</v>
      </c>
      <c r="E102" s="1" t="str">
        <f>VLOOKUP(B102,'Lista Startowa'!$A$2:$D$350,4,0)</f>
        <v>M35</v>
      </c>
      <c r="F102" s="1" t="str">
        <f>VLOOKUP(B102,'Lista Startowa'!$A$2:$E$350,5,0)</f>
        <v>AkademiaBiegania </v>
      </c>
      <c r="G102" s="1" t="str">
        <f>VLOOKUP(B102,'Lista Startowa'!$A$2:$F$350,6,0)</f>
        <v>GRUDZIĄDZ</v>
      </c>
      <c r="H102" s="1" t="str">
        <f t="shared" si="1"/>
        <v>M</v>
      </c>
      <c r="I102" s="16">
        <v>1.3180555555555555</v>
      </c>
    </row>
    <row r="103" spans="1:9" ht="15">
      <c r="A103" s="1">
        <v>102</v>
      </c>
      <c r="B103" s="6">
        <v>1230004</v>
      </c>
      <c r="C103" s="1">
        <f>VLOOKUP(B103,'Lista Startowa'!$A$2:$B$350,2,0)</f>
        <v>123</v>
      </c>
      <c r="D103" s="1" t="str">
        <f>VLOOKUP(B103,'Lista Startowa'!$A$2:$C$350,3,0)</f>
        <v>PAWEŁSZPAKOWSKI</v>
      </c>
      <c r="E103" s="1" t="str">
        <f>VLOOKUP(B103,'Lista Startowa'!$A$2:$D$350,4,0)</f>
        <v>M16</v>
      </c>
      <c r="F103" s="1" t="str">
        <f>VLOOKUP(B103,'Lista Startowa'!$A$2:$E$350,5,0)</f>
        <v>AkademiaBiegania</v>
      </c>
      <c r="G103" s="1" t="str">
        <f>VLOOKUP(B103,'Lista Startowa'!$A$2:$F$350,6,0)</f>
        <v>GRUDZIĄDZ</v>
      </c>
      <c r="H103" s="1" t="str">
        <f t="shared" si="1"/>
        <v>M</v>
      </c>
      <c r="I103" s="16">
        <v>1.3187499999999999</v>
      </c>
    </row>
    <row r="104" spans="1:9" ht="15">
      <c r="A104" s="1">
        <v>103</v>
      </c>
      <c r="B104" s="6">
        <v>3160006</v>
      </c>
      <c r="C104" s="1">
        <f>VLOOKUP(B104,'Lista Startowa'!$A$2:$B$350,2,0)</f>
        <v>316</v>
      </c>
      <c r="D104" s="1" t="str">
        <f>VLOOKUP(B104,'Lista Startowa'!$A$2:$C$350,3,0)</f>
        <v>MARTAGRZELCZAK </v>
      </c>
      <c r="E104" s="1" t="str">
        <f>VLOOKUP(B104,'Lista Startowa'!$A$2:$D$350,4,0)</f>
        <v>K30</v>
      </c>
      <c r="F104" s="1" t="str">
        <f>VLOOKUP(B104,'Lista Startowa'!$A$2:$E$350,5,0)</f>
        <v> WSGBYDGOSZCZ</v>
      </c>
      <c r="G104" s="1" t="str">
        <f>VLOOKUP(B104,'Lista Startowa'!$A$2:$F$350,6,0)</f>
        <v> BYDGOSZCZ</v>
      </c>
      <c r="H104" s="1" t="str">
        <f t="shared" si="1"/>
        <v>K</v>
      </c>
      <c r="I104" s="16">
        <v>1.320138888888889</v>
      </c>
    </row>
    <row r="105" spans="1:9" ht="15">
      <c r="A105" s="1">
        <v>104</v>
      </c>
      <c r="B105" s="6">
        <v>2820008</v>
      </c>
      <c r="C105" s="1">
        <f>VLOOKUP(B105,'Lista Startowa'!$A$2:$B$350,2,0)</f>
        <v>282</v>
      </c>
      <c r="D105" s="1" t="str">
        <f>VLOOKUP(B105,'Lista Startowa'!$A$2:$C$350,3,0)</f>
        <v>SŁAWOMIRRÓŻYCKI</v>
      </c>
      <c r="E105" s="1" t="str">
        <f>VLOOKUP(B105,'Lista Startowa'!$A$2:$D$350,4,0)</f>
        <v>M50</v>
      </c>
      <c r="F105" s="1" t="str">
        <f>VLOOKUP(B105,'Lista Startowa'!$A$2:$E$350,5,0)</f>
        <v>TKKFKolejarzBydgoszcz</v>
      </c>
      <c r="G105" s="1" t="str">
        <f>VLOOKUP(B105,'Lista Startowa'!$A$2:$F$350,6,0)</f>
        <v>BYDGOSZCZ</v>
      </c>
      <c r="H105" s="1" t="str">
        <f t="shared" si="1"/>
        <v>M</v>
      </c>
      <c r="I105" s="16">
        <v>1.3208333333333333</v>
      </c>
    </row>
    <row r="106" spans="1:9" ht="15">
      <c r="A106" s="1">
        <v>105</v>
      </c>
      <c r="B106" s="6">
        <v>670001</v>
      </c>
      <c r="C106" s="1">
        <f>VLOOKUP(B106,'Lista Startowa'!$A$2:$B$350,2,0)</f>
        <v>67</v>
      </c>
      <c r="D106" s="1" t="str">
        <f>VLOOKUP(B106,'Lista Startowa'!$A$2:$C$350,3,0)</f>
        <v>TOMASZOLENDER</v>
      </c>
      <c r="E106" s="1" t="str">
        <f>VLOOKUP(B106,'Lista Startowa'!$A$2:$D$350,4,0)</f>
        <v>M20</v>
      </c>
      <c r="F106" s="1" t="str">
        <f>VLOOKUP(B106,'Lista Startowa'!$A$2:$E$350,5,0)</f>
        <v>niezrzeszony</v>
      </c>
      <c r="G106" s="1" t="str">
        <f>VLOOKUP(B106,'Lista Startowa'!$A$2:$F$350,6,0)</f>
        <v>GRUDZIĄDZ</v>
      </c>
      <c r="H106" s="1" t="str">
        <f t="shared" si="1"/>
        <v>M</v>
      </c>
      <c r="I106" s="16">
        <v>1.3229166666666667</v>
      </c>
    </row>
    <row r="107" spans="1:9" ht="15">
      <c r="A107" s="1">
        <v>106</v>
      </c>
      <c r="B107" s="6">
        <v>1160008</v>
      </c>
      <c r="C107" s="1">
        <f>VLOOKUP(B107,'Lista Startowa'!$A$2:$B$350,2,0)</f>
        <v>116</v>
      </c>
      <c r="D107" s="1" t="str">
        <f>VLOOKUP(B107,'Lista Startowa'!$A$2:$C$350,3,0)</f>
        <v>JACEKRACHOŃ</v>
      </c>
      <c r="E107" s="1" t="str">
        <f>VLOOKUP(B107,'Lista Startowa'!$A$2:$D$350,4,0)</f>
        <v>M30</v>
      </c>
      <c r="F107" s="1" t="str">
        <f>VLOOKUP(B107,'Lista Startowa'!$A$2:$E$350,5,0)</f>
        <v>CSLog</v>
      </c>
      <c r="G107" s="1" t="str">
        <f>VLOOKUP(B107,'Lista Startowa'!$A$2:$F$350,6,0)</f>
        <v>GRUDZIĄDZ</v>
      </c>
      <c r="H107" s="1" t="str">
        <f t="shared" si="1"/>
        <v>M</v>
      </c>
      <c r="I107" s="16">
        <v>1.3229166666666667</v>
      </c>
    </row>
    <row r="108" spans="1:9" ht="15">
      <c r="A108" s="1">
        <v>107</v>
      </c>
      <c r="B108" s="6">
        <v>2670009</v>
      </c>
      <c r="C108" s="1">
        <f>VLOOKUP(B108,'Lista Startowa'!$A$2:$B$350,2,0)</f>
        <v>267</v>
      </c>
      <c r="D108" s="1" t="str">
        <f>VLOOKUP(B108,'Lista Startowa'!$A$2:$C$350,3,0)</f>
        <v>CEZARYMILEWSKI</v>
      </c>
      <c r="E108" s="1" t="str">
        <f>VLOOKUP(B108,'Lista Startowa'!$A$2:$D$350,4,0)</f>
        <v>M30</v>
      </c>
      <c r="F108" s="1" t="str">
        <f>VLOOKUP(B108,'Lista Startowa'!$A$2:$E$350,5,0)</f>
        <v>CSLog</v>
      </c>
      <c r="G108" s="1" t="str">
        <f>VLOOKUP(B108,'Lista Startowa'!$A$2:$F$350,6,0)</f>
        <v>GRUDZIĄDZ</v>
      </c>
      <c r="H108" s="1" t="str">
        <f t="shared" si="1"/>
        <v>M</v>
      </c>
      <c r="I108" s="16">
        <v>1.3229166666666667</v>
      </c>
    </row>
    <row r="109" spans="1:9" ht="15">
      <c r="A109" s="1">
        <v>108</v>
      </c>
      <c r="B109" s="6">
        <v>3050002</v>
      </c>
      <c r="C109" s="1">
        <f>VLOOKUP(B109,'Lista Startowa'!$A$2:$B$350,2,0)</f>
        <v>305</v>
      </c>
      <c r="D109" s="1" t="str">
        <f>VLOOKUP(B109,'Lista Startowa'!$A$2:$C$350,3,0)</f>
        <v>JANUSZ NICKEL</v>
      </c>
      <c r="E109" s="1" t="str">
        <f>VLOOKUP(B109,'Lista Startowa'!$A$2:$D$350,4,0)</f>
        <v>M55</v>
      </c>
      <c r="F109" s="1">
        <f>VLOOKUP(B109,'Lista Startowa'!$A$2:$E$350,5,0)</f>
        <v>0</v>
      </c>
      <c r="G109" s="1" t="str">
        <f>VLOOKUP(B109,'Lista Startowa'!$A$2:$F$350,6,0)</f>
        <v> CZERNIN</v>
      </c>
      <c r="H109" s="1" t="str">
        <f t="shared" si="1"/>
        <v>M</v>
      </c>
      <c r="I109" s="16">
        <v>1.323611111111111</v>
      </c>
    </row>
    <row r="110" spans="1:9" ht="15">
      <c r="A110" s="1">
        <v>109</v>
      </c>
      <c r="B110" s="6">
        <v>2730008</v>
      </c>
      <c r="C110" s="1">
        <f>VLOOKUP(B110,'Lista Startowa'!$A$2:$B$350,2,0)</f>
        <v>273</v>
      </c>
      <c r="D110" s="1" t="str">
        <f>VLOOKUP(B110,'Lista Startowa'!$A$2:$C$350,3,0)</f>
        <v>JAROSŁAWDULKOWSKI</v>
      </c>
      <c r="E110" s="1" t="str">
        <f>VLOOKUP(B110,'Lista Startowa'!$A$2:$D$350,4,0)</f>
        <v>M30</v>
      </c>
      <c r="F110" s="1" t="str">
        <f>VLOOKUP(B110,'Lista Startowa'!$A$2:$E$350,5,0)</f>
        <v>niezrzeszony</v>
      </c>
      <c r="G110" s="1" t="str">
        <f>VLOOKUP(B110,'Lista Startowa'!$A$2:$F$350,6,0)</f>
        <v>GRUDZIĄDZ</v>
      </c>
      <c r="H110" s="1" t="str">
        <f t="shared" si="1"/>
        <v>M</v>
      </c>
      <c r="I110" s="16">
        <v>1.3243055555555556</v>
      </c>
    </row>
    <row r="111" spans="1:9" ht="15">
      <c r="A111" s="1">
        <v>110</v>
      </c>
      <c r="B111" s="6">
        <v>400008</v>
      </c>
      <c r="C111" s="1">
        <f>VLOOKUP(B111,'Lista Startowa'!$A$2:$B$350,2,0)</f>
        <v>40</v>
      </c>
      <c r="D111" s="1" t="str">
        <f>VLOOKUP(B111,'Lista Startowa'!$A$2:$C$350,3,0)</f>
        <v>MATEUSZBEDRYJ</v>
      </c>
      <c r="E111" s="1" t="str">
        <f>VLOOKUP(B111,'Lista Startowa'!$A$2:$D$350,4,0)</f>
        <v>M20</v>
      </c>
      <c r="F111" s="1" t="str">
        <f>VLOOKUP(B111,'Lista Startowa'!$A$2:$E$350,5,0)</f>
        <v>niezrzeszony</v>
      </c>
      <c r="G111" s="1" t="str">
        <f>VLOOKUP(B111,'Lista Startowa'!$A$2:$F$350,6,0)</f>
        <v>MEŁNO</v>
      </c>
      <c r="H111" s="1" t="str">
        <f t="shared" si="1"/>
        <v>M</v>
      </c>
      <c r="I111" s="16">
        <v>1.325</v>
      </c>
    </row>
    <row r="112" spans="1:9" ht="15">
      <c r="A112" s="1">
        <v>111</v>
      </c>
      <c r="B112" s="6">
        <v>1140004</v>
      </c>
      <c r="C112" s="1">
        <f>VLOOKUP(B112,'Lista Startowa'!$A$2:$B$350,2,0)</f>
        <v>114</v>
      </c>
      <c r="D112" s="1" t="str">
        <f>VLOOKUP(B112,'Lista Startowa'!$A$2:$C$350,3,0)</f>
        <v>PAWEŁZAKRZEWSKI</v>
      </c>
      <c r="E112" s="1" t="str">
        <f>VLOOKUP(B112,'Lista Startowa'!$A$2:$D$350,4,0)</f>
        <v>M20</v>
      </c>
      <c r="F112" s="1" t="str">
        <f>VLOOKUP(B112,'Lista Startowa'!$A$2:$E$350,5,0)</f>
        <v>-------------------</v>
      </c>
      <c r="G112" s="1" t="str">
        <f>VLOOKUP(B112,'Lista Startowa'!$A$2:$F$350,6,0)</f>
        <v>GRUDZIĄDZ</v>
      </c>
      <c r="H112" s="1" t="str">
        <f t="shared" si="1"/>
        <v>M</v>
      </c>
      <c r="I112" s="16">
        <v>1.3270833333333334</v>
      </c>
    </row>
    <row r="113" spans="1:9" ht="15">
      <c r="A113" s="1">
        <v>112</v>
      </c>
      <c r="B113" s="6">
        <v>2660002</v>
      </c>
      <c r="C113" s="1">
        <f>VLOOKUP(B113,'Lista Startowa'!$A$2:$B$350,2,0)</f>
        <v>266</v>
      </c>
      <c r="D113" s="1" t="str">
        <f>VLOOKUP(B113,'Lista Startowa'!$A$2:$C$350,3,0)</f>
        <v>MATEUSZPAWŁOWSKI</v>
      </c>
      <c r="E113" s="1" t="str">
        <f>VLOOKUP(B113,'Lista Startowa'!$A$2:$D$350,4,0)</f>
        <v>M20</v>
      </c>
      <c r="F113" s="1" t="str">
        <f>VLOOKUP(B113,'Lista Startowa'!$A$2:$E$350,5,0)</f>
        <v>-</v>
      </c>
      <c r="G113" s="1" t="str">
        <f>VLOOKUP(B113,'Lista Startowa'!$A$2:$F$350,6,0)</f>
        <v>GRUDZIĄDZ</v>
      </c>
      <c r="H113" s="1" t="str">
        <f t="shared" si="1"/>
        <v>M</v>
      </c>
      <c r="I113" s="16">
        <v>1.3277777777777777</v>
      </c>
    </row>
    <row r="114" spans="1:9" ht="15">
      <c r="A114" s="1">
        <v>113</v>
      </c>
      <c r="B114" s="6">
        <v>2700007</v>
      </c>
      <c r="C114" s="1">
        <f>VLOOKUP(B114,'Lista Startowa'!$A$2:$B$350,2,0)</f>
        <v>270</v>
      </c>
      <c r="D114" s="1" t="str">
        <f>VLOOKUP(B114,'Lista Startowa'!$A$2:$C$350,3,0)</f>
        <v>MICHAŁMAGDZIŃSKI</v>
      </c>
      <c r="E114" s="1" t="str">
        <f>VLOOKUP(B114,'Lista Startowa'!$A$2:$D$350,4,0)</f>
        <v>M30</v>
      </c>
      <c r="F114" s="1" t="str">
        <f>VLOOKUP(B114,'Lista Startowa'!$A$2:$E$350,5,0)</f>
        <v>teamzbyszek</v>
      </c>
      <c r="G114" s="1" t="str">
        <f>VLOOKUP(B114,'Lista Startowa'!$A$2:$F$350,6,0)</f>
        <v>GRUDZIĄDZ</v>
      </c>
      <c r="H114" s="1" t="str">
        <f t="shared" si="1"/>
        <v>M</v>
      </c>
      <c r="I114" s="16">
        <v>1.3284722222222223</v>
      </c>
    </row>
    <row r="115" spans="1:9" ht="15">
      <c r="A115" s="1">
        <v>114</v>
      </c>
      <c r="B115" s="6">
        <v>250009</v>
      </c>
      <c r="C115" s="1">
        <f>VLOOKUP(B115,'Lista Startowa'!$A$2:$B$350,2,0)</f>
        <v>25</v>
      </c>
      <c r="D115" s="1" t="str">
        <f>VLOOKUP(B115,'Lista Startowa'!$A$2:$C$350,3,0)</f>
        <v>TOMASZHAUSMAN</v>
      </c>
      <c r="E115" s="1" t="str">
        <f>VLOOKUP(B115,'Lista Startowa'!$A$2:$D$350,4,0)</f>
        <v>M40</v>
      </c>
      <c r="F115" s="1" t="str">
        <f>VLOOKUP(B115,'Lista Startowa'!$A$2:$E$350,5,0)</f>
        <v>brak</v>
      </c>
      <c r="G115" s="1" t="str">
        <f>VLOOKUP(B115,'Lista Startowa'!$A$2:$F$350,6,0)</f>
        <v>GRUDZIĄDZ</v>
      </c>
      <c r="H115" s="1" t="str">
        <f t="shared" si="1"/>
        <v>M</v>
      </c>
      <c r="I115" s="16">
        <v>1.3298611111111112</v>
      </c>
    </row>
    <row r="116" spans="1:9" ht="15">
      <c r="A116" s="1">
        <v>115</v>
      </c>
      <c r="B116" s="6">
        <v>1590007</v>
      </c>
      <c r="C116" s="1">
        <f>VLOOKUP(B116,'Lista Startowa'!$A$2:$B$350,2,0)</f>
        <v>159</v>
      </c>
      <c r="D116" s="1" t="str">
        <f>VLOOKUP(B116,'Lista Startowa'!$A$2:$C$350,3,0)</f>
        <v>EDMUNDDĄBROWSKI</v>
      </c>
      <c r="E116" s="1" t="str">
        <f>VLOOKUP(B116,'Lista Startowa'!$A$2:$D$350,4,0)</f>
        <v>M45</v>
      </c>
      <c r="F116" s="1">
        <f>VLOOKUP(B116,'Lista Startowa'!$A$2:$E$350,5,0)</f>
        <v>0</v>
      </c>
      <c r="G116" s="1" t="str">
        <f>VLOOKUP(B116,'Lista Startowa'!$A$2:$F$350,6,0)</f>
        <v>GRUDZIĄDZ</v>
      </c>
      <c r="H116" s="1" t="str">
        <f t="shared" si="1"/>
        <v>M</v>
      </c>
      <c r="I116" s="16">
        <v>1.3305555555555555</v>
      </c>
    </row>
    <row r="117" spans="1:9" ht="15">
      <c r="A117" s="1">
        <v>116</v>
      </c>
      <c r="B117" s="6">
        <v>840004</v>
      </c>
      <c r="C117" s="1">
        <f>VLOOKUP(B117,'Lista Startowa'!$A$2:$B$350,2,0)</f>
        <v>84</v>
      </c>
      <c r="D117" s="1" t="str">
        <f>VLOOKUP(B117,'Lista Startowa'!$A$2:$C$350,3,0)</f>
        <v>ALINABOROWSKA</v>
      </c>
      <c r="E117" s="1" t="str">
        <f>VLOOKUP(B117,'Lista Startowa'!$A$2:$D$350,4,0)</f>
        <v>K30</v>
      </c>
      <c r="F117" s="1" t="str">
        <f>VLOOKUP(B117,'Lista Startowa'!$A$2:$E$350,5,0)</f>
        <v>niezrzeszona</v>
      </c>
      <c r="G117" s="1" t="str">
        <f>VLOOKUP(B117,'Lista Startowa'!$A$2:$F$350,6,0)</f>
        <v>GRUDZIĄDZ</v>
      </c>
      <c r="H117" s="1" t="str">
        <f t="shared" si="1"/>
        <v>K</v>
      </c>
      <c r="I117" s="16">
        <v>1.33125</v>
      </c>
    </row>
    <row r="118" spans="1:10" ht="15">
      <c r="A118" s="1">
        <v>117</v>
      </c>
      <c r="B118" s="6">
        <v>810003</v>
      </c>
      <c r="C118" s="1">
        <f>VLOOKUP(B118,'Lista Startowa'!$A$2:$B$350,2,0)</f>
        <v>81</v>
      </c>
      <c r="D118" s="1" t="str">
        <f>VLOOKUP(B118,'Lista Startowa'!$A$2:$C$350,3,0)</f>
        <v>PIOTRBALCERZAK</v>
      </c>
      <c r="E118" s="1" t="str">
        <f>VLOOKUP(B118,'Lista Startowa'!$A$2:$D$350,4,0)</f>
        <v>M40</v>
      </c>
      <c r="F118" s="1" t="str">
        <f>VLOOKUP(B118,'Lista Startowa'!$A$2:$E$350,5,0)</f>
        <v>-</v>
      </c>
      <c r="G118" s="1" t="str">
        <f>VLOOKUP(B118,'Lista Startowa'!$A$2:$F$350,6,0)</f>
        <v>GRUDZIĄDZ</v>
      </c>
      <c r="H118" s="1" t="str">
        <f t="shared" si="1"/>
        <v>M</v>
      </c>
      <c r="I118" s="16">
        <v>1.3340277777777778</v>
      </c>
      <c r="J118" s="17"/>
    </row>
    <row r="119" spans="1:9" ht="15">
      <c r="A119" s="1">
        <v>118</v>
      </c>
      <c r="B119" s="6">
        <v>50005</v>
      </c>
      <c r="C119" s="1">
        <f>VLOOKUP(B119,'Lista Startowa'!$A$2:$B$350,2,0)</f>
        <v>5</v>
      </c>
      <c r="D119" s="1" t="str">
        <f>VLOOKUP(B119,'Lista Startowa'!$A$2:$C$350,3,0)</f>
        <v>ARKADIUSZ BARTOS</v>
      </c>
      <c r="E119" s="1" t="str">
        <f>VLOOKUP(B119,'Lista Startowa'!$A$2:$D$350,4,0)</f>
        <v>M45</v>
      </c>
      <c r="F119" s="1" t="str">
        <f>VLOOKUP(B119,'Lista Startowa'!$A$2:$E$350,5,0)</f>
        <v>AKADEMIABIEGANIA</v>
      </c>
      <c r="G119" s="1" t="str">
        <f>VLOOKUP(B119,'Lista Startowa'!$A$2:$F$350,6,0)</f>
        <v>GRUDZIĄDZ</v>
      </c>
      <c r="H119" s="1" t="str">
        <f t="shared" si="1"/>
        <v>M</v>
      </c>
      <c r="I119" s="16">
        <v>1.3347222222222221</v>
      </c>
    </row>
    <row r="120" spans="1:9" ht="15">
      <c r="A120" s="1">
        <v>119</v>
      </c>
      <c r="B120" s="6">
        <v>1450002</v>
      </c>
      <c r="C120" s="1">
        <f>VLOOKUP(B120,'Lista Startowa'!$A$2:$B$350,2,0)</f>
        <v>145</v>
      </c>
      <c r="D120" s="1" t="str">
        <f>VLOOKUP(B120,'Lista Startowa'!$A$2:$C$350,3,0)</f>
        <v>KATARZYNAWOJNOWSKA</v>
      </c>
      <c r="E120" s="1" t="str">
        <f>VLOOKUP(B120,'Lista Startowa'!$A$2:$D$350,4,0)</f>
        <v>K35</v>
      </c>
      <c r="F120" s="1" t="str">
        <f>VLOOKUP(B120,'Lista Startowa'!$A$2:$E$350,5,0)</f>
        <v>-</v>
      </c>
      <c r="G120" s="1" t="str">
        <f>VLOOKUP(B120,'Lista Startowa'!$A$2:$F$350,6,0)</f>
        <v>DOLNAGRUPA</v>
      </c>
      <c r="H120" s="1" t="str">
        <f t="shared" si="1"/>
        <v>K</v>
      </c>
      <c r="I120" s="16">
        <v>1.3361111111111112</v>
      </c>
    </row>
    <row r="121" spans="1:9" ht="15">
      <c r="A121" s="1">
        <v>120</v>
      </c>
      <c r="B121" s="6">
        <v>950008</v>
      </c>
      <c r="C121" s="1">
        <f>VLOOKUP(B121,'Lista Startowa'!$A$2:$B$350,2,0)</f>
        <v>95</v>
      </c>
      <c r="D121" s="1" t="str">
        <f>VLOOKUP(B121,'Lista Startowa'!$A$2:$C$350,3,0)</f>
        <v>ALICJALISOWSKA</v>
      </c>
      <c r="E121" s="1" t="str">
        <f>VLOOKUP(B121,'Lista Startowa'!$A$2:$D$350,4,0)</f>
        <v>K40</v>
      </c>
      <c r="F121" s="1" t="str">
        <f>VLOOKUP(B121,'Lista Startowa'!$A$2:$E$350,5,0)</f>
        <v>GrudziądzkiKlubMorsów</v>
      </c>
      <c r="G121" s="1" t="str">
        <f>VLOOKUP(B121,'Lista Startowa'!$A$2:$F$350,6,0)</f>
        <v>GRUDZIĄDZ</v>
      </c>
      <c r="H121" s="1" t="str">
        <f t="shared" si="1"/>
        <v>K</v>
      </c>
      <c r="I121" s="16">
        <v>1.3388888888888888</v>
      </c>
    </row>
    <row r="122" spans="1:9" ht="15">
      <c r="A122" s="1">
        <v>121</v>
      </c>
      <c r="B122" s="6">
        <v>860008</v>
      </c>
      <c r="C122" s="1">
        <f>VLOOKUP(B122,'Lista Startowa'!$A$2:$B$350,2,0)</f>
        <v>86</v>
      </c>
      <c r="D122" s="1" t="str">
        <f>VLOOKUP(B122,'Lista Startowa'!$A$2:$C$350,3,0)</f>
        <v>JULITAŻUKOTYŃSKA</v>
      </c>
      <c r="E122" s="1" t="str">
        <f>VLOOKUP(B122,'Lista Startowa'!$A$2:$D$350,4,0)</f>
        <v>K30</v>
      </c>
      <c r="F122" s="1" t="str">
        <f>VLOOKUP(B122,'Lista Startowa'!$A$2:$E$350,5,0)</f>
        <v>amatorka</v>
      </c>
      <c r="G122" s="1" t="str">
        <f>VLOOKUP(B122,'Lista Startowa'!$A$2:$F$350,6,0)</f>
        <v>GRUPA</v>
      </c>
      <c r="H122" s="1" t="str">
        <f t="shared" si="1"/>
        <v>K</v>
      </c>
      <c r="I122" s="16">
        <v>1.3402777777777777</v>
      </c>
    </row>
    <row r="123" spans="1:9" ht="15">
      <c r="A123" s="1">
        <v>122</v>
      </c>
      <c r="B123" s="6">
        <v>1130007</v>
      </c>
      <c r="C123" s="1">
        <f>VLOOKUP(B123,'Lista Startowa'!$A$2:$B$350,2,0)</f>
        <v>113</v>
      </c>
      <c r="D123" s="1" t="str">
        <f>VLOOKUP(B123,'Lista Startowa'!$A$2:$C$350,3,0)</f>
        <v>MARCINURBAŃSKI</v>
      </c>
      <c r="E123" s="1" t="str">
        <f>VLOOKUP(B123,'Lista Startowa'!$A$2:$D$350,4,0)</f>
        <v>M35</v>
      </c>
      <c r="F123" s="1" t="str">
        <f>VLOOKUP(B123,'Lista Startowa'!$A$2:$E$350,5,0)</f>
        <v>AKADEMIABIEGANIAGRUDZIĄDZ</v>
      </c>
      <c r="G123" s="1" t="str">
        <f>VLOOKUP(B123,'Lista Startowa'!$A$2:$F$350,6,0)</f>
        <v>GRUDZIĄDZ</v>
      </c>
      <c r="H123" s="1" t="str">
        <f t="shared" si="1"/>
        <v>M</v>
      </c>
      <c r="I123" s="16">
        <v>1.3423611111111111</v>
      </c>
    </row>
    <row r="124" spans="1:9" ht="15">
      <c r="A124" s="1">
        <v>123</v>
      </c>
      <c r="B124" s="6">
        <v>2080004</v>
      </c>
      <c r="C124" s="1">
        <f>VLOOKUP(B124,'Lista Startowa'!$A$2:$B$350,2,0)</f>
        <v>208</v>
      </c>
      <c r="D124" s="1" t="str">
        <f>VLOOKUP(B124,'Lista Startowa'!$A$2:$C$350,3,0)</f>
        <v>TOMASZBIELAWA</v>
      </c>
      <c r="E124" s="1" t="str">
        <f>VLOOKUP(B124,'Lista Startowa'!$A$2:$D$350,4,0)</f>
        <v>M30</v>
      </c>
      <c r="F124" s="1" t="str">
        <f>VLOOKUP(B124,'Lista Startowa'!$A$2:$E$350,5,0)</f>
        <v>Brak</v>
      </c>
      <c r="G124" s="1" t="str">
        <f>VLOOKUP(B124,'Lista Startowa'!$A$2:$F$350,6,0)</f>
        <v>TORUŃ</v>
      </c>
      <c r="H124" s="1" t="str">
        <f t="shared" si="1"/>
        <v>M</v>
      </c>
      <c r="I124" s="16">
        <v>1.3451388888888889</v>
      </c>
    </row>
    <row r="125" spans="1:9" ht="15">
      <c r="A125" s="1">
        <v>124</v>
      </c>
      <c r="B125" s="6">
        <v>1090002</v>
      </c>
      <c r="C125" s="1">
        <f>VLOOKUP(B125,'Lista Startowa'!$A$2:$B$350,2,0)</f>
        <v>109</v>
      </c>
      <c r="D125" s="1" t="str">
        <f>VLOOKUP(B125,'Lista Startowa'!$A$2:$C$350,3,0)</f>
        <v>MAREKDOLEWSKI</v>
      </c>
      <c r="E125" s="1" t="str">
        <f>VLOOKUP(B125,'Lista Startowa'!$A$2:$D$350,4,0)</f>
        <v>M35</v>
      </c>
      <c r="F125" s="1" t="str">
        <f>VLOOKUP(B125,'Lista Startowa'!$A$2:$E$350,5,0)</f>
        <v>AkademiaBiegania</v>
      </c>
      <c r="G125" s="1" t="str">
        <f>VLOOKUP(B125,'Lista Startowa'!$A$2:$F$350,6,0)</f>
        <v>GRUDZIĄDZ</v>
      </c>
      <c r="H125" s="1" t="str">
        <f t="shared" si="1"/>
        <v>M</v>
      </c>
      <c r="I125" s="16">
        <v>1.346527777777778</v>
      </c>
    </row>
    <row r="126" spans="1:9" ht="15">
      <c r="A126" s="1">
        <v>125</v>
      </c>
      <c r="B126" s="6">
        <v>1250008</v>
      </c>
      <c r="C126" s="1">
        <f>VLOOKUP(B126,'Lista Startowa'!$A$2:$B$350,2,0)</f>
        <v>125</v>
      </c>
      <c r="D126" s="1" t="str">
        <f>VLOOKUP(B126,'Lista Startowa'!$A$2:$C$350,3,0)</f>
        <v>ANDRZEJKARCZEWSKI</v>
      </c>
      <c r="E126" s="1" t="str">
        <f>VLOOKUP(B126,'Lista Startowa'!$A$2:$D$350,4,0)</f>
        <v>M35</v>
      </c>
      <c r="F126" s="1" t="str">
        <f>VLOOKUP(B126,'Lista Startowa'!$A$2:$E$350,5,0)</f>
        <v>niezrzeszony</v>
      </c>
      <c r="G126" s="1" t="str">
        <f>VLOOKUP(B126,'Lista Startowa'!$A$2:$F$350,6,0)</f>
        <v>SZTUTOWO</v>
      </c>
      <c r="H126" s="1" t="str">
        <f t="shared" si="1"/>
        <v>M</v>
      </c>
      <c r="I126" s="16">
        <v>1.346527777777778</v>
      </c>
    </row>
    <row r="127" spans="1:9" ht="15">
      <c r="A127" s="1">
        <v>126</v>
      </c>
      <c r="B127" s="6">
        <v>2840002</v>
      </c>
      <c r="C127" s="1">
        <f>VLOOKUP(B127,'Lista Startowa'!$A$2:$B$350,2,0)</f>
        <v>284</v>
      </c>
      <c r="D127" s="1" t="str">
        <f>VLOOKUP(B127,'Lista Startowa'!$A$2:$C$350,3,0)</f>
        <v>MARCINMIĄSKO</v>
      </c>
      <c r="E127" s="1" t="str">
        <f>VLOOKUP(B127,'Lista Startowa'!$A$2:$D$350,4,0)</f>
        <v>M16</v>
      </c>
      <c r="F127" s="1">
        <f>VLOOKUP(B127,'Lista Startowa'!$A$2:$E$350,5,0)</f>
        <v>1</v>
      </c>
      <c r="G127" s="1" t="str">
        <f>VLOOKUP(B127,'Lista Startowa'!$A$2:$F$350,6,0)</f>
        <v>GRUDZIĄDZ</v>
      </c>
      <c r="H127" s="1" t="str">
        <f t="shared" si="1"/>
        <v>M</v>
      </c>
      <c r="I127" s="16">
        <v>1.3520833333333335</v>
      </c>
    </row>
    <row r="128" spans="1:9" ht="15">
      <c r="A128" s="1">
        <v>127</v>
      </c>
      <c r="B128" s="6">
        <v>2860006</v>
      </c>
      <c r="C128" s="1">
        <f>VLOOKUP(B128,'Lista Startowa'!$A$2:$B$350,2,0)</f>
        <v>286</v>
      </c>
      <c r="D128" s="1" t="str">
        <f>VLOOKUP(B128,'Lista Startowa'!$A$2:$C$350,3,0)</f>
        <v>PIOTRWDOWCZYK</v>
      </c>
      <c r="E128" s="1" t="str">
        <f>VLOOKUP(B128,'Lista Startowa'!$A$2:$D$350,4,0)</f>
        <v>M30</v>
      </c>
      <c r="F128" s="1" t="str">
        <f>VLOOKUP(B128,'Lista Startowa'!$A$2:$E$350,5,0)</f>
        <v>JW3444</v>
      </c>
      <c r="G128" s="1" t="str">
        <f>VLOOKUP(B128,'Lista Startowa'!$A$2:$F$350,6,0)</f>
        <v>GŁOGÓW</v>
      </c>
      <c r="H128" s="1" t="str">
        <f t="shared" si="1"/>
        <v>M</v>
      </c>
      <c r="I128" s="16">
        <v>1.3527777777777779</v>
      </c>
    </row>
    <row r="129" spans="1:9" ht="15">
      <c r="A129" s="1">
        <v>128</v>
      </c>
      <c r="B129" s="6">
        <v>3100004</v>
      </c>
      <c r="C129" s="1">
        <f>VLOOKUP(B129,'Lista Startowa'!$A$2:$B$350,2,0)</f>
        <v>310</v>
      </c>
      <c r="D129" s="1" t="str">
        <f>VLOOKUP(B129,'Lista Startowa'!$A$2:$C$350,3,0)</f>
        <v>KAROLINASOŁTYS</v>
      </c>
      <c r="E129" s="1" t="str">
        <f>VLOOKUP(B129,'Lista Startowa'!$A$2:$D$350,4,0)</f>
        <v>K16</v>
      </c>
      <c r="F129" s="1" t="str">
        <f>VLOOKUP(B129,'Lista Startowa'!$A$2:$E$350,5,0)</f>
        <v> OLIMPIAGRUDZIĄDZ</v>
      </c>
      <c r="G129" s="1" t="str">
        <f>VLOOKUP(B129,'Lista Startowa'!$A$2:$F$350,6,0)</f>
        <v> GRUDZIĄDZ</v>
      </c>
      <c r="H129" s="1" t="str">
        <f t="shared" si="1"/>
        <v>K</v>
      </c>
      <c r="I129" s="16">
        <v>1.3527777777777779</v>
      </c>
    </row>
    <row r="130" spans="1:9" ht="15">
      <c r="A130" s="1">
        <v>129</v>
      </c>
      <c r="B130" s="6">
        <v>1560006</v>
      </c>
      <c r="C130" s="1">
        <f>VLOOKUP(B130,'Lista Startowa'!$A$2:$B$350,2,0)</f>
        <v>156</v>
      </c>
      <c r="D130" s="1" t="str">
        <f>VLOOKUP(B130,'Lista Startowa'!$A$2:$C$350,3,0)</f>
        <v>LESZEKMOCZYNSKI</v>
      </c>
      <c r="E130" s="1" t="str">
        <f>VLOOKUP(B130,'Lista Startowa'!$A$2:$D$350,4,0)</f>
        <v>M60</v>
      </c>
      <c r="F130" s="1" t="str">
        <f>VLOOKUP(B130,'Lista Startowa'!$A$2:$E$350,5,0)</f>
        <v>TKKF.KOLEJ.BYDG.</v>
      </c>
      <c r="G130" s="1" t="str">
        <f>VLOOKUP(B130,'Lista Startowa'!$A$2:$F$350,6,0)</f>
        <v>BYDGOSZCZ</v>
      </c>
      <c r="H130" s="1" t="str">
        <f t="shared" si="1"/>
        <v>M</v>
      </c>
      <c r="I130" s="16">
        <v>1.3534722222222222</v>
      </c>
    </row>
    <row r="131" spans="1:9" ht="15">
      <c r="A131" s="1">
        <v>130</v>
      </c>
      <c r="B131" s="6">
        <v>2120009</v>
      </c>
      <c r="C131" s="1">
        <f>VLOOKUP(B131,'Lista Startowa'!$A$2:$B$350,2,0)</f>
        <v>212</v>
      </c>
      <c r="D131" s="1" t="str">
        <f>VLOOKUP(B131,'Lista Startowa'!$A$2:$C$350,3,0)</f>
        <v>KAMILKAZMIERCZAK</v>
      </c>
      <c r="E131" s="1" t="str">
        <f>VLOOKUP(B131,'Lista Startowa'!$A$2:$D$350,4,0)</f>
        <v>M20</v>
      </c>
      <c r="F131" s="1" t="str">
        <f>VLOOKUP(B131,'Lista Startowa'!$A$2:$E$350,5,0)</f>
        <v>xxx</v>
      </c>
      <c r="G131" s="1" t="str">
        <f>VLOOKUP(B131,'Lista Startowa'!$A$2:$F$350,6,0)</f>
        <v>GRUDZIADZ</v>
      </c>
      <c r="H131" s="1" t="str">
        <f aca="true" t="shared" si="2" ref="H131:H194">LEFT(E131,1)</f>
        <v>M</v>
      </c>
      <c r="I131" s="16">
        <v>1.3534722222222222</v>
      </c>
    </row>
    <row r="132" spans="1:9" ht="15">
      <c r="A132" s="1">
        <v>131</v>
      </c>
      <c r="B132" s="6">
        <v>770008</v>
      </c>
      <c r="C132" s="1">
        <f>VLOOKUP(B132,'Lista Startowa'!$A$2:$B$350,2,0)</f>
        <v>77</v>
      </c>
      <c r="D132" s="1" t="str">
        <f>VLOOKUP(B132,'Lista Startowa'!$A$2:$C$350,3,0)</f>
        <v>PAULINAPYRZEWSKA</v>
      </c>
      <c r="E132" s="1" t="str">
        <f>VLOOKUP(B132,'Lista Startowa'!$A$2:$D$350,4,0)</f>
        <v>K16</v>
      </c>
      <c r="F132" s="1" t="str">
        <f>VLOOKUP(B132,'Lista Startowa'!$A$2:$E$350,5,0)</f>
        <v>kwwisła</v>
      </c>
      <c r="G132" s="1" t="str">
        <f>VLOOKUP(B132,'Lista Startowa'!$A$2:$F$350,6,0)</f>
        <v>GRUDZIĄDZ</v>
      </c>
      <c r="H132" s="1" t="str">
        <f t="shared" si="2"/>
        <v>K</v>
      </c>
      <c r="I132" s="16">
        <v>1.3597222222222223</v>
      </c>
    </row>
    <row r="133" spans="1:9" ht="15">
      <c r="A133" s="1">
        <v>132</v>
      </c>
      <c r="B133" s="6">
        <v>390004</v>
      </c>
      <c r="C133" s="1">
        <f>VLOOKUP(B133,'Lista Startowa'!$A$2:$B$350,2,0)</f>
        <v>39</v>
      </c>
      <c r="D133" s="1" t="str">
        <f>VLOOKUP(B133,'Lista Startowa'!$A$2:$C$350,3,0)</f>
        <v>ANDRZEJBIELAWA</v>
      </c>
      <c r="E133" s="1" t="str">
        <f>VLOOKUP(B133,'Lista Startowa'!$A$2:$D$350,4,0)</f>
        <v>M20</v>
      </c>
      <c r="F133" s="1" t="str">
        <f>VLOOKUP(B133,'Lista Startowa'!$A$2:$E$350,5,0)</f>
        <v>brak</v>
      </c>
      <c r="G133" s="1" t="str">
        <f>VLOOKUP(B133,'Lista Startowa'!$A$2:$F$350,6,0)</f>
        <v>GRUDZIĄDZ</v>
      </c>
      <c r="H133" s="1" t="str">
        <f t="shared" si="2"/>
        <v>M</v>
      </c>
      <c r="I133" s="16">
        <v>1.3631944444444446</v>
      </c>
    </row>
    <row r="134" spans="1:9" ht="15">
      <c r="A134" s="1">
        <v>133</v>
      </c>
      <c r="B134" s="6">
        <v>530006</v>
      </c>
      <c r="C134" s="1">
        <f>VLOOKUP(B134,'Lista Startowa'!$A$2:$B$350,2,0)</f>
        <v>53</v>
      </c>
      <c r="D134" s="1" t="str">
        <f>VLOOKUP(B134,'Lista Startowa'!$A$2:$C$350,3,0)</f>
        <v>RAFAŁANDRZEJCZAK</v>
      </c>
      <c r="E134" s="1" t="str">
        <f>VLOOKUP(B134,'Lista Startowa'!$A$2:$D$350,4,0)</f>
        <v>M20</v>
      </c>
      <c r="F134" s="1">
        <f>VLOOKUP(B134,'Lista Startowa'!$A$2:$E$350,5,0)</f>
        <v>0</v>
      </c>
      <c r="G134" s="1" t="str">
        <f>VLOOKUP(B134,'Lista Startowa'!$A$2:$F$350,6,0)</f>
        <v>GRUDZIĄDZ</v>
      </c>
      <c r="H134" s="1" t="str">
        <f t="shared" si="2"/>
        <v>M</v>
      </c>
      <c r="I134" s="16">
        <v>1.3631944444444446</v>
      </c>
    </row>
    <row r="135" spans="1:9" ht="15">
      <c r="A135" s="1">
        <v>134</v>
      </c>
      <c r="B135" s="6">
        <v>2040006</v>
      </c>
      <c r="C135" s="1">
        <f>VLOOKUP(B135,'Lista Startowa'!$A$2:$B$350,2,0)</f>
        <v>204</v>
      </c>
      <c r="D135" s="1" t="str">
        <f>VLOOKUP(B135,'Lista Startowa'!$A$2:$C$350,3,0)</f>
        <v>ROBERTMAKURACKI</v>
      </c>
      <c r="E135" s="1" t="str">
        <f>VLOOKUP(B135,'Lista Startowa'!$A$2:$D$350,4,0)</f>
        <v>M16</v>
      </c>
      <c r="F135" s="1" t="str">
        <f>VLOOKUP(B135,'Lista Startowa'!$A$2:$E$350,5,0)</f>
        <v>Niezrzeszony</v>
      </c>
      <c r="G135" s="1" t="str">
        <f>VLOOKUP(B135,'Lista Startowa'!$A$2:$F$350,6,0)</f>
        <v>STARARUDA</v>
      </c>
      <c r="H135" s="1" t="str">
        <f t="shared" si="2"/>
        <v>M</v>
      </c>
      <c r="I135" s="16">
        <v>1.3631944444444446</v>
      </c>
    </row>
    <row r="136" spans="1:9" ht="15">
      <c r="A136" s="1">
        <v>135</v>
      </c>
      <c r="B136" s="6">
        <v>3190007</v>
      </c>
      <c r="C136" s="1">
        <f>VLOOKUP(B136,'Lista Startowa'!$A$2:$B$350,2,0)</f>
        <v>319</v>
      </c>
      <c r="D136" s="1" t="str">
        <f>VLOOKUP(B136,'Lista Startowa'!$A$2:$C$350,3,0)</f>
        <v>StrachWiktor</v>
      </c>
      <c r="E136" s="1" t="str">
        <f>VLOOKUP(B136,'Lista Startowa'!$A$2:$D$350,4,0)</f>
        <v>M40</v>
      </c>
      <c r="F136" s="1" t="str">
        <f>VLOOKUP(B136,'Lista Startowa'!$A$2:$E$350,5,0)</f>
        <v>Grudziądz</v>
      </c>
      <c r="G136" s="1">
        <f>VLOOKUP(B136,'Lista Startowa'!$A$2:$F$350,6,0)</f>
        <v>0</v>
      </c>
      <c r="H136" s="1" t="str">
        <f t="shared" si="2"/>
        <v>M</v>
      </c>
      <c r="I136" s="16">
        <v>1.3645833333333333</v>
      </c>
    </row>
    <row r="137" spans="1:9" ht="15">
      <c r="A137" s="1">
        <v>136</v>
      </c>
      <c r="B137" s="6">
        <v>3170003</v>
      </c>
      <c r="C137" s="1">
        <f>VLOOKUP(B137,'Lista Startowa'!$A$2:$B$350,2,0)</f>
        <v>317</v>
      </c>
      <c r="D137" s="1" t="str">
        <f>VLOOKUP(B137,'Lista Startowa'!$A$2:$C$350,3,0)</f>
        <v>KarniaJarosław</v>
      </c>
      <c r="E137" s="1" t="str">
        <f>VLOOKUP(B137,'Lista Startowa'!$A$2:$D$350,4,0)</f>
        <v>M35</v>
      </c>
      <c r="F137" s="1" t="str">
        <f>VLOOKUP(B137,'Lista Startowa'!$A$2:$E$350,5,0)</f>
        <v>Niezrzeszony</v>
      </c>
      <c r="G137" s="1" t="str">
        <f>VLOOKUP(B137,'Lista Startowa'!$A$2:$F$350,6,0)</f>
        <v>Grudziądz</v>
      </c>
      <c r="H137" s="1" t="str">
        <f t="shared" si="2"/>
        <v>M</v>
      </c>
      <c r="I137" s="16">
        <v>1.3666666666666665</v>
      </c>
    </row>
    <row r="138" spans="1:9" ht="15">
      <c r="A138" s="1">
        <v>137</v>
      </c>
      <c r="B138" s="6">
        <v>2440004</v>
      </c>
      <c r="C138" s="1">
        <f>VLOOKUP(B138,'Lista Startowa'!$A$2:$B$350,2,0)</f>
        <v>244</v>
      </c>
      <c r="D138" s="1" t="str">
        <f>VLOOKUP(B138,'Lista Startowa'!$A$2:$C$350,3,0)</f>
        <v>JĘDRZEJHERDUŚ</v>
      </c>
      <c r="E138" s="1" t="str">
        <f>VLOOKUP(B138,'Lista Startowa'!$A$2:$D$350,4,0)</f>
        <v>M20</v>
      </c>
      <c r="F138" s="1" t="str">
        <f>VLOOKUP(B138,'Lista Startowa'!$A$2:$E$350,5,0)</f>
        <v>-</v>
      </c>
      <c r="G138" s="1" t="str">
        <f>VLOOKUP(B138,'Lista Startowa'!$A$2:$F$350,6,0)</f>
        <v>GRUDZIĄDZ</v>
      </c>
      <c r="H138" s="1" t="str">
        <f t="shared" si="2"/>
        <v>M</v>
      </c>
      <c r="I138" s="16">
        <v>1.3680555555555556</v>
      </c>
    </row>
    <row r="139" spans="1:9" ht="15">
      <c r="A139" s="1">
        <v>138</v>
      </c>
      <c r="B139" s="6">
        <v>1320004</v>
      </c>
      <c r="C139" s="1">
        <f>VLOOKUP(B139,'Lista Startowa'!$A$2:$B$350,2,0)</f>
        <v>132</v>
      </c>
      <c r="D139" s="1" t="str">
        <f>VLOOKUP(B139,'Lista Startowa'!$A$2:$C$350,3,0)</f>
        <v>WOJCIECHGAWLIK</v>
      </c>
      <c r="E139" s="1" t="str">
        <f>VLOOKUP(B139,'Lista Startowa'!$A$2:$D$350,4,0)</f>
        <v>M30</v>
      </c>
      <c r="F139" s="1" t="str">
        <f>VLOOKUP(B139,'Lista Startowa'!$A$2:$E$350,5,0)</f>
        <v>CSLOG</v>
      </c>
      <c r="G139" s="1" t="str">
        <f>VLOOKUP(B139,'Lista Startowa'!$A$2:$F$350,6,0)</f>
        <v>GRUDZIĄDZ</v>
      </c>
      <c r="H139" s="1" t="str">
        <f t="shared" si="2"/>
        <v>M</v>
      </c>
      <c r="I139" s="16">
        <v>1.3680555555555556</v>
      </c>
    </row>
    <row r="140" spans="1:9" ht="15">
      <c r="A140" s="1">
        <v>139</v>
      </c>
      <c r="B140" s="6">
        <v>1440005</v>
      </c>
      <c r="C140" s="1">
        <f>VLOOKUP(B140,'Lista Startowa'!$A$2:$B$350,2,0)</f>
        <v>144</v>
      </c>
      <c r="D140" s="1" t="str">
        <f>VLOOKUP(B140,'Lista Startowa'!$A$2:$C$350,3,0)</f>
        <v>KAROLINAKOZŁOWSKA</v>
      </c>
      <c r="E140" s="1" t="str">
        <f>VLOOKUP(B140,'Lista Startowa'!$A$2:$D$350,4,0)</f>
        <v>K35</v>
      </c>
      <c r="F140" s="1" t="str">
        <f>VLOOKUP(B140,'Lista Startowa'!$A$2:$E$350,5,0)</f>
        <v>niezrzeszona</v>
      </c>
      <c r="G140" s="1" t="str">
        <f>VLOOKUP(B140,'Lista Startowa'!$A$2:$F$350,6,0)</f>
        <v>BYDGOSZCZ</v>
      </c>
      <c r="H140" s="1" t="str">
        <f t="shared" si="2"/>
        <v>K</v>
      </c>
      <c r="I140" s="16">
        <v>1.3743055555555557</v>
      </c>
    </row>
    <row r="141" spans="1:9" ht="15">
      <c r="A141" s="1">
        <v>140</v>
      </c>
      <c r="B141" s="6">
        <v>800006</v>
      </c>
      <c r="C141" s="1">
        <f>VLOOKUP(B141,'Lista Startowa'!$A$2:$B$350,2,0)</f>
        <v>80</v>
      </c>
      <c r="D141" s="1" t="str">
        <f>VLOOKUP(B141,'Lista Startowa'!$A$2:$C$350,3,0)</f>
        <v>ANDRZEJHARA</v>
      </c>
      <c r="E141" s="1" t="str">
        <f>VLOOKUP(B141,'Lista Startowa'!$A$2:$D$350,4,0)</f>
        <v>M40</v>
      </c>
      <c r="F141" s="1" t="str">
        <f>VLOOKUP(B141,'Lista Startowa'!$A$2:$E$350,5,0)</f>
        <v>AkademiaBieganiaGrudziądz</v>
      </c>
      <c r="G141" s="1" t="str">
        <f>VLOOKUP(B141,'Lista Startowa'!$A$2:$F$350,6,0)</f>
        <v>GRUDZIĄDZ</v>
      </c>
      <c r="H141" s="1" t="str">
        <f t="shared" si="2"/>
        <v>M</v>
      </c>
      <c r="I141" s="16">
        <v>1.377777777777778</v>
      </c>
    </row>
    <row r="142" spans="1:9" ht="15">
      <c r="A142" s="1">
        <v>141</v>
      </c>
      <c r="B142" s="6">
        <v>1000009</v>
      </c>
      <c r="C142" s="1">
        <f>VLOOKUP(B142,'Lista Startowa'!$A$2:$B$350,2,0)</f>
        <v>100</v>
      </c>
      <c r="D142" s="1" t="str">
        <f>VLOOKUP(B142,'Lista Startowa'!$A$2:$C$350,3,0)</f>
        <v>SŁAWOMIRSZWARACKI</v>
      </c>
      <c r="E142" s="1" t="str">
        <f>VLOOKUP(B142,'Lista Startowa'!$A$2:$D$350,4,0)</f>
        <v>M40</v>
      </c>
      <c r="F142" s="1" t="str">
        <f>VLOOKUP(B142,'Lista Startowa'!$A$2:$E$350,5,0)</f>
        <v>niezrzeszony</v>
      </c>
      <c r="G142" s="1" t="str">
        <f>VLOOKUP(B142,'Lista Startowa'!$A$2:$F$350,6,0)</f>
        <v>GRUDZIĄDZ</v>
      </c>
      <c r="H142" s="1" t="str">
        <f t="shared" si="2"/>
        <v>M</v>
      </c>
      <c r="I142" s="16">
        <v>1.3833333333333335</v>
      </c>
    </row>
    <row r="143" spans="1:9" ht="15">
      <c r="A143" s="1">
        <v>142</v>
      </c>
      <c r="B143" s="6">
        <v>560007</v>
      </c>
      <c r="C143" s="1">
        <f>VLOOKUP(B143,'Lista Startowa'!$A$2:$B$350,2,0)</f>
        <v>56</v>
      </c>
      <c r="D143" s="1" t="str">
        <f>VLOOKUP(B143,'Lista Startowa'!$A$2:$C$350,3,0)</f>
        <v>RAFAŁWYDRA</v>
      </c>
      <c r="E143" s="1" t="str">
        <f>VLOOKUP(B143,'Lista Startowa'!$A$2:$D$350,4,0)</f>
        <v>M35</v>
      </c>
      <c r="F143" s="1" t="str">
        <f>VLOOKUP(B143,'Lista Startowa'!$A$2:$E$350,5,0)</f>
        <v>niezrzeszony</v>
      </c>
      <c r="G143" s="1" t="str">
        <f>VLOOKUP(B143,'Lista Startowa'!$A$2:$F$350,6,0)</f>
        <v>ROGÓŹNO</v>
      </c>
      <c r="H143" s="1" t="str">
        <f t="shared" si="2"/>
        <v>M</v>
      </c>
      <c r="I143" s="16">
        <v>1.3833333333333335</v>
      </c>
    </row>
    <row r="144" spans="1:9" ht="15">
      <c r="A144" s="1">
        <v>143</v>
      </c>
      <c r="B144" s="6">
        <v>1380006</v>
      </c>
      <c r="C144" s="1">
        <f>VLOOKUP(B144,'Lista Startowa'!$A$2:$B$350,2,0)</f>
        <v>138</v>
      </c>
      <c r="D144" s="1" t="str">
        <f>VLOOKUP(B144,'Lista Startowa'!$A$2:$C$350,3,0)</f>
        <v>KRZYSZTOFJAWORSKI</v>
      </c>
      <c r="E144" s="1" t="str">
        <f>VLOOKUP(B144,'Lista Startowa'!$A$2:$D$350,4,0)</f>
        <v>M16</v>
      </c>
      <c r="F144" s="1" t="str">
        <f>VLOOKUP(B144,'Lista Startowa'!$A$2:$E$350,5,0)</f>
        <v>TeamBąkowo</v>
      </c>
      <c r="G144" s="1" t="str">
        <f>VLOOKUP(B144,'Lista Startowa'!$A$2:$F$350,6,0)</f>
        <v>WARLUBIE</v>
      </c>
      <c r="H144" s="1" t="str">
        <f t="shared" si="2"/>
        <v>M</v>
      </c>
      <c r="I144" s="16">
        <v>1.3847222222222222</v>
      </c>
    </row>
    <row r="145" spans="1:11" ht="15">
      <c r="A145" s="1">
        <v>144</v>
      </c>
      <c r="B145" s="6">
        <v>280000</v>
      </c>
      <c r="C145" s="1">
        <f>VLOOKUP(B145,'Lista Startowa'!$A$2:$B$350,2,0)</f>
        <v>28</v>
      </c>
      <c r="D145" s="1" t="str">
        <f>VLOOKUP(B145,'Lista Startowa'!$A$2:$C$350,3,0)</f>
        <v>magdalena laboń</v>
      </c>
      <c r="E145" s="1" t="s">
        <v>123</v>
      </c>
      <c r="F145" s="1"/>
      <c r="G145" s="1"/>
      <c r="H145" s="1" t="str">
        <f t="shared" si="2"/>
        <v>K</v>
      </c>
      <c r="I145" s="16">
        <v>1.3854166666666667</v>
      </c>
      <c r="K145">
        <f>2013-1991</f>
        <v>22</v>
      </c>
    </row>
    <row r="146" spans="1:9" ht="15">
      <c r="A146" s="1">
        <v>145</v>
      </c>
      <c r="B146" s="6">
        <v>2750002</v>
      </c>
      <c r="C146" s="1">
        <f>VLOOKUP(B146,'Lista Startowa'!$A$2:$B$350,2,0)</f>
        <v>275</v>
      </c>
      <c r="D146" s="1" t="str">
        <f>VLOOKUP(B146,'Lista Startowa'!$A$2:$C$350,3,0)</f>
        <v>PRZEMEKKĘPIŃSKI</v>
      </c>
      <c r="E146" s="1" t="str">
        <f>VLOOKUP(B146,'Lista Startowa'!$A$2:$D$350,4,0)</f>
        <v>M20</v>
      </c>
      <c r="F146" s="1" t="str">
        <f>VLOOKUP(B146,'Lista Startowa'!$A$2:$E$350,5,0)</f>
        <v>Zimnepiwopobiegu</v>
      </c>
      <c r="G146" s="1" t="str">
        <f>VLOOKUP(B146,'Lista Startowa'!$A$2:$F$350,6,0)</f>
        <v>M.GRUDZIĄDZ</v>
      </c>
      <c r="H146" s="1" t="str">
        <f t="shared" si="2"/>
        <v>M</v>
      </c>
      <c r="I146" s="16">
        <v>1.3881944444444445</v>
      </c>
    </row>
    <row r="147" spans="1:9" ht="15">
      <c r="A147" s="1">
        <v>146</v>
      </c>
      <c r="B147" s="6">
        <v>720003</v>
      </c>
      <c r="C147" s="1">
        <f>VLOOKUP(B147,'Lista Startowa'!$A$2:$B$350,2,0)</f>
        <v>72</v>
      </c>
      <c r="D147" s="1" t="str">
        <f>VLOOKUP(B147,'Lista Startowa'!$A$2:$C$350,3,0)</f>
        <v>ARTUREWERTOWSKI</v>
      </c>
      <c r="E147" s="1" t="str">
        <f>VLOOKUP(B147,'Lista Startowa'!$A$2:$D$350,4,0)</f>
        <v>M20</v>
      </c>
      <c r="F147" s="1" t="str">
        <f>VLOOKUP(B147,'Lista Startowa'!$A$2:$E$350,5,0)</f>
        <v>Brak</v>
      </c>
      <c r="G147" s="1" t="str">
        <f>VLOOKUP(B147,'Lista Startowa'!$A$2:$F$350,6,0)</f>
        <v>GRUDZIĄDZ</v>
      </c>
      <c r="H147" s="1" t="str">
        <f t="shared" si="2"/>
        <v>M</v>
      </c>
      <c r="I147" s="16">
        <v>1.3881944444444445</v>
      </c>
    </row>
    <row r="148" spans="1:9" ht="15">
      <c r="A148" s="1">
        <v>147</v>
      </c>
      <c r="B148" s="6">
        <v>730000</v>
      </c>
      <c r="C148" s="1">
        <f>VLOOKUP(B148,'Lista Startowa'!$A$2:$B$350,2,0)</f>
        <v>73</v>
      </c>
      <c r="D148" s="1" t="str">
        <f>VLOOKUP(B148,'Lista Startowa'!$A$2:$C$350,3,0)</f>
        <v>JACEKKUKLA</v>
      </c>
      <c r="E148" s="1" t="str">
        <f>VLOOKUP(B148,'Lista Startowa'!$A$2:$D$350,4,0)</f>
        <v>M35</v>
      </c>
      <c r="F148" s="1" t="str">
        <f>VLOOKUP(B148,'Lista Startowa'!$A$2:$E$350,5,0)</f>
        <v>Akademiabieganiagrudziadz</v>
      </c>
      <c r="G148" s="1" t="str">
        <f>VLOOKUP(B148,'Lista Startowa'!$A$2:$F$350,6,0)</f>
        <v>GRUDZIADZ</v>
      </c>
      <c r="H148" s="1" t="str">
        <f t="shared" si="2"/>
        <v>M</v>
      </c>
      <c r="I148" s="16">
        <v>1.3881944444444445</v>
      </c>
    </row>
    <row r="149" spans="1:9" ht="15">
      <c r="A149" s="1">
        <v>148</v>
      </c>
      <c r="B149" s="6">
        <v>2160007</v>
      </c>
      <c r="C149" s="1">
        <f>VLOOKUP(B149,'Lista Startowa'!$A$2:$B$350,2,0)</f>
        <v>216</v>
      </c>
      <c r="D149" s="1" t="str">
        <f>VLOOKUP(B149,'Lista Startowa'!$A$2:$C$350,3,0)</f>
        <v>ALICJARÓŻYCKA</v>
      </c>
      <c r="E149" s="1" t="str">
        <f>VLOOKUP(B149,'Lista Startowa'!$A$2:$D$350,4,0)</f>
        <v>K40</v>
      </c>
      <c r="F149" s="1" t="str">
        <f>VLOOKUP(B149,'Lista Startowa'!$A$2:$E$350,5,0)</f>
        <v>AkademiaBiegania</v>
      </c>
      <c r="G149" s="1" t="str">
        <f>VLOOKUP(B149,'Lista Startowa'!$A$2:$F$350,6,0)</f>
        <v>GRUDZIĄDZ</v>
      </c>
      <c r="H149" s="1" t="str">
        <f t="shared" si="2"/>
        <v>K</v>
      </c>
      <c r="I149" s="16">
        <v>1.3895833333333334</v>
      </c>
    </row>
    <row r="150" spans="1:9" ht="15">
      <c r="A150" s="1">
        <v>149</v>
      </c>
      <c r="B150" s="6">
        <v>2920005</v>
      </c>
      <c r="C150" s="1">
        <f>VLOOKUP(B150,'Lista Startowa'!$A$2:$B$350,2,0)</f>
        <v>292</v>
      </c>
      <c r="D150" s="1" t="str">
        <f>VLOOKUP(B150,'Lista Startowa'!$A$2:$C$350,3,0)</f>
        <v>WALDEMARRENDA</v>
      </c>
      <c r="E150" s="1" t="str">
        <f>VLOOKUP(B150,'Lista Startowa'!$A$2:$D$350,4,0)</f>
        <v>M45</v>
      </c>
      <c r="F150" s="1" t="str">
        <f>VLOOKUP(B150,'Lista Startowa'!$A$2:$E$350,5,0)</f>
        <v>GdyniaDabrowa</v>
      </c>
      <c r="G150" s="1" t="str">
        <f>VLOOKUP(B150,'Lista Startowa'!$A$2:$F$350,6,0)</f>
        <v>GDYNIA</v>
      </c>
      <c r="H150" s="1" t="str">
        <f t="shared" si="2"/>
        <v>M</v>
      </c>
      <c r="I150" s="16">
        <v>1.3902777777777777</v>
      </c>
    </row>
    <row r="151" spans="1:9" ht="15">
      <c r="A151" s="1">
        <v>150</v>
      </c>
      <c r="B151" s="6">
        <v>850001</v>
      </c>
      <c r="C151" s="1">
        <f>VLOOKUP(B151,'Lista Startowa'!$A$2:$B$350,2,0)</f>
        <v>85</v>
      </c>
      <c r="D151" s="1" t="str">
        <f>VLOOKUP(B151,'Lista Startowa'!$A$2:$C$350,3,0)</f>
        <v>WOJCIECHBARCZAK</v>
      </c>
      <c r="E151" s="1" t="str">
        <f>VLOOKUP(B151,'Lista Startowa'!$A$2:$D$350,4,0)</f>
        <v>M20</v>
      </c>
      <c r="F151" s="1" t="str">
        <f>VLOOKUP(B151,'Lista Startowa'!$A$2:$E$350,5,0)</f>
        <v>niezrzeszony</v>
      </c>
      <c r="G151" s="1" t="str">
        <f>VLOOKUP(B151,'Lista Startowa'!$A$2:$F$350,6,0)</f>
        <v>GRUDZIĄDZ</v>
      </c>
      <c r="H151" s="1" t="str">
        <f t="shared" si="2"/>
        <v>M</v>
      </c>
      <c r="I151" s="16">
        <v>1.3909722222222223</v>
      </c>
    </row>
    <row r="152" spans="1:9" ht="15">
      <c r="A152" s="1">
        <v>151</v>
      </c>
      <c r="B152" s="6">
        <v>300001</v>
      </c>
      <c r="C152" s="1">
        <f>VLOOKUP(B152,'Lista Startowa'!$A$2:$B$350,2,0)</f>
        <v>30</v>
      </c>
      <c r="D152" s="1" t="str">
        <f>VLOOKUP(B152,'Lista Startowa'!$A$2:$C$350,3,0)</f>
        <v>MIRELAJASKULSKA</v>
      </c>
      <c r="E152" s="1" t="str">
        <f>VLOOKUP(B152,'Lista Startowa'!$A$2:$D$350,4,0)</f>
        <v>K45</v>
      </c>
      <c r="F152" s="1" t="str">
        <f>VLOOKUP(B152,'Lista Startowa'!$A$2:$E$350,5,0)</f>
        <v>GRUPAKM</v>
      </c>
      <c r="G152" s="1" t="str">
        <f>VLOOKUP(B152,'Lista Startowa'!$A$2:$F$350,6,0)</f>
        <v>GRUDZIĄDZ</v>
      </c>
      <c r="H152" s="1" t="str">
        <f t="shared" si="2"/>
        <v>K</v>
      </c>
      <c r="I152" s="16">
        <v>1.3930555555555555</v>
      </c>
    </row>
    <row r="153" spans="1:9" ht="15">
      <c r="A153" s="1">
        <v>152</v>
      </c>
      <c r="B153" s="6">
        <v>210001</v>
      </c>
      <c r="C153" s="1">
        <f>VLOOKUP(B153,'Lista Startowa'!$A$2:$B$350,2,0)</f>
        <v>21</v>
      </c>
      <c r="D153" s="1" t="str">
        <f>VLOOKUP(B153,'Lista Startowa'!$A$2:$C$350,3,0)</f>
        <v>GABRIELA NOWACKA</v>
      </c>
      <c r="E153" s="1" t="str">
        <f>VLOOKUP(B153,'Lista Startowa'!$A$2:$D$350,4,0)</f>
        <v>K50</v>
      </c>
      <c r="F153" s="1" t="str">
        <f>VLOOKUP(B153,'Lista Startowa'!$A$2:$E$350,5,0)</f>
        <v>Niezrzeszona</v>
      </c>
      <c r="G153" s="1" t="str">
        <f>VLOOKUP(B153,'Lista Startowa'!$A$2:$F$350,6,0)</f>
        <v>GRUDZIĄDZ</v>
      </c>
      <c r="H153" s="1" t="str">
        <f t="shared" si="2"/>
        <v>K</v>
      </c>
      <c r="I153" s="16">
        <v>1.39375</v>
      </c>
    </row>
    <row r="154" spans="1:9" ht="15">
      <c r="A154" s="1">
        <v>153</v>
      </c>
      <c r="B154" s="6">
        <v>2390002</v>
      </c>
      <c r="C154" s="1">
        <f>VLOOKUP(B154,'Lista Startowa'!$A$2:$B$350,2,0)</f>
        <v>239</v>
      </c>
      <c r="D154" s="1" t="str">
        <f>VLOOKUP(B154,'Lista Startowa'!$A$2:$C$350,3,0)</f>
        <v>TOMASZWSZELAK</v>
      </c>
      <c r="E154" s="1" t="str">
        <f>VLOOKUP(B154,'Lista Startowa'!$A$2:$D$350,4,0)</f>
        <v>M35</v>
      </c>
      <c r="F154" s="1" t="str">
        <f>VLOOKUP(B154,'Lista Startowa'!$A$2:$E$350,5,0)</f>
        <v>niezrzeszony</v>
      </c>
      <c r="G154" s="1" t="str">
        <f>VLOOKUP(B154,'Lista Startowa'!$A$2:$F$350,6,0)</f>
        <v>GRUDZIĄDZ</v>
      </c>
      <c r="H154" s="1" t="str">
        <f t="shared" si="2"/>
        <v>M</v>
      </c>
      <c r="I154" s="16">
        <v>1.3958333333333333</v>
      </c>
    </row>
    <row r="155" spans="1:9" ht="15">
      <c r="A155" s="1">
        <v>154</v>
      </c>
      <c r="B155" s="6">
        <v>1580000</v>
      </c>
      <c r="C155" s="1">
        <f>VLOOKUP(B155,'Lista Startowa'!$A$2:$B$350,2,0)</f>
        <v>158</v>
      </c>
      <c r="D155" s="1" t="str">
        <f>VLOOKUP(B155,'Lista Startowa'!$A$2:$C$350,3,0)</f>
        <v>PAULINADĄBROWSKA</v>
      </c>
      <c r="E155" s="1" t="str">
        <f>VLOOKUP(B155,'Lista Startowa'!$A$2:$D$350,4,0)</f>
        <v>K16</v>
      </c>
      <c r="F155" s="1" t="str">
        <f>VLOOKUP(B155,'Lista Startowa'!$A$2:$E$350,5,0)</f>
        <v>oooo</v>
      </c>
      <c r="G155" s="1" t="str">
        <f>VLOOKUP(B155,'Lista Startowa'!$A$2:$F$350,6,0)</f>
        <v>GRUDZIĄDZ</v>
      </c>
      <c r="H155" s="1" t="str">
        <f t="shared" si="2"/>
        <v>K</v>
      </c>
      <c r="I155" s="16">
        <v>1.3986111111111112</v>
      </c>
    </row>
    <row r="156" spans="1:9" ht="15">
      <c r="A156" s="1">
        <v>155</v>
      </c>
      <c r="B156" s="6">
        <v>2980007</v>
      </c>
      <c r="C156" s="1">
        <f>VLOOKUP(B156,'Lista Startowa'!$A$2:$B$350,2,0)</f>
        <v>298</v>
      </c>
      <c r="D156" s="1" t="str">
        <f>VLOOKUP(B156,'Lista Startowa'!$A$2:$C$350,3,0)</f>
        <v>AGNIESZKASAWICKA</v>
      </c>
      <c r="E156" s="1" t="str">
        <f>VLOOKUP(B156,'Lista Startowa'!$A$2:$D$350,4,0)</f>
        <v>K20</v>
      </c>
      <c r="F156" s="1" t="str">
        <f>VLOOKUP(B156,'Lista Startowa'!$A$2:$E$350,5,0)</f>
        <v>Golub-Dobrzyń</v>
      </c>
      <c r="G156" s="1" t="str">
        <f>VLOOKUP(B156,'Lista Startowa'!$A$2:$F$350,6,0)</f>
        <v>GOLUB-DOBRZYŃ</v>
      </c>
      <c r="H156" s="1" t="str">
        <f t="shared" si="2"/>
        <v>K</v>
      </c>
      <c r="I156" s="16">
        <v>1.4000000000000001</v>
      </c>
    </row>
    <row r="157" spans="1:9" ht="15">
      <c r="A157" s="1">
        <v>156</v>
      </c>
      <c r="B157" s="6">
        <v>3270000</v>
      </c>
      <c r="C157" s="1">
        <f>VLOOKUP(B157,'Lista Startowa'!$A$2:$B$350,2,0)</f>
        <v>327</v>
      </c>
      <c r="D157" s="1" t="str">
        <f>VLOOKUP(B157,'Lista Startowa'!$A$2:$C$350,3,0)</f>
        <v>Łukasz piasecki</v>
      </c>
      <c r="E157" s="1" t="str">
        <f>VLOOKUP(B157,'Lista Startowa'!$A$2:$D$350,4,0)</f>
        <v>M30</v>
      </c>
      <c r="F157" s="1">
        <f>VLOOKUP(B157,'Lista Startowa'!$A$2:$E$350,5,0)</f>
        <v>0</v>
      </c>
      <c r="G157" s="1">
        <f>VLOOKUP(B157,'Lista Startowa'!$A$2:$F$350,6,0)</f>
        <v>0</v>
      </c>
      <c r="H157" s="1" t="str">
        <f t="shared" si="2"/>
        <v>M</v>
      </c>
      <c r="I157" s="16">
        <v>1.4000000000000001</v>
      </c>
    </row>
    <row r="158" spans="1:9" ht="15">
      <c r="A158" s="1">
        <v>157</v>
      </c>
      <c r="B158" s="6">
        <v>2150000</v>
      </c>
      <c r="C158" s="1">
        <f>VLOOKUP(B158,'Lista Startowa'!$A$2:$B$350,2,0)</f>
        <v>215</v>
      </c>
      <c r="D158" s="1" t="str">
        <f>VLOOKUP(B158,'Lista Startowa'!$A$2:$C$350,3,0)</f>
        <v>KRZYSZTOFOLSZEWSKI</v>
      </c>
      <c r="E158" s="1" t="str">
        <f>VLOOKUP(B158,'Lista Startowa'!$A$2:$D$350,4,0)</f>
        <v>M30</v>
      </c>
      <c r="F158" s="1">
        <f>VLOOKUP(B158,'Lista Startowa'!$A$2:$E$350,5,0)</f>
        <v>11111111</v>
      </c>
      <c r="G158" s="1" t="str">
        <f>VLOOKUP(B158,'Lista Startowa'!$A$2:$F$350,6,0)</f>
        <v>GRUDZIĄDZ</v>
      </c>
      <c r="H158" s="1" t="str">
        <f t="shared" si="2"/>
        <v>M</v>
      </c>
      <c r="I158" s="16">
        <v>1.4013888888888888</v>
      </c>
    </row>
    <row r="159" spans="1:9" ht="15">
      <c r="A159" s="1">
        <v>158</v>
      </c>
      <c r="B159" s="6">
        <v>940001</v>
      </c>
      <c r="C159" s="1">
        <f>VLOOKUP(B159,'Lista Startowa'!$A$2:$B$350,2,0)</f>
        <v>94</v>
      </c>
      <c r="D159" s="1" t="str">
        <f>VLOOKUP(B159,'Lista Startowa'!$A$2:$C$350,3,0)</f>
        <v>ANETTAPELZNER</v>
      </c>
      <c r="E159" s="1" t="str">
        <f>VLOOKUP(B159,'Lista Startowa'!$A$2:$D$350,4,0)</f>
        <v>K40</v>
      </c>
      <c r="F159" s="1" t="str">
        <f>VLOOKUP(B159,'Lista Startowa'!$A$2:$E$350,5,0)</f>
        <v>niezrzeszona</v>
      </c>
      <c r="G159" s="1" t="str">
        <f>VLOOKUP(B159,'Lista Startowa'!$A$2:$F$350,6,0)</f>
        <v>GRUDZIĄDZ</v>
      </c>
      <c r="H159" s="1" t="str">
        <f t="shared" si="2"/>
        <v>K</v>
      </c>
      <c r="I159" s="16">
        <v>1.4055555555555557</v>
      </c>
    </row>
    <row r="160" spans="1:9" ht="15">
      <c r="A160" s="1">
        <v>159</v>
      </c>
      <c r="B160" s="6">
        <v>1760000</v>
      </c>
      <c r="C160" s="1">
        <f>VLOOKUP(B160,'Lista Startowa'!$A$2:$B$350,2,0)</f>
        <v>176</v>
      </c>
      <c r="D160" s="1" t="str">
        <f>VLOOKUP(B160,'Lista Startowa'!$A$2:$C$350,3,0)</f>
        <v>PIOTRMAĆKOWIAK</v>
      </c>
      <c r="E160" s="1" t="str">
        <f>VLOOKUP(B160,'Lista Startowa'!$A$2:$D$350,4,0)</f>
        <v>M30</v>
      </c>
      <c r="F160" s="1" t="str">
        <f>VLOOKUP(B160,'Lista Startowa'!$A$2:$E$350,5,0)</f>
        <v>AkademiaBieganiaGrudziądz</v>
      </c>
      <c r="G160" s="1" t="str">
        <f>VLOOKUP(B160,'Lista Startowa'!$A$2:$F$350,6,0)</f>
        <v>GRUDZIĄDZ</v>
      </c>
      <c r="H160" s="1" t="str">
        <f t="shared" si="2"/>
        <v>M</v>
      </c>
      <c r="I160" s="16">
        <v>1.4069444444444443</v>
      </c>
    </row>
    <row r="161" spans="1:9" ht="15">
      <c r="A161" s="1">
        <v>160</v>
      </c>
      <c r="B161" s="6">
        <v>1700008</v>
      </c>
      <c r="C161" s="1">
        <f>VLOOKUP(B161,'Lista Startowa'!$A$2:$B$350,2,0)</f>
        <v>170</v>
      </c>
      <c r="D161" s="1" t="str">
        <f>VLOOKUP(B161,'Lista Startowa'!$A$2:$C$350,3,0)</f>
        <v>ARKADIUSZGRZEMSKI</v>
      </c>
      <c r="E161" s="1" t="str">
        <f>VLOOKUP(B161,'Lista Startowa'!$A$2:$D$350,4,0)</f>
        <v>M35</v>
      </c>
      <c r="F161" s="1" t="str">
        <f>VLOOKUP(B161,'Lista Startowa'!$A$2:$E$350,5,0)</f>
        <v>GoldenTeam</v>
      </c>
      <c r="G161" s="1" t="str">
        <f>VLOOKUP(B161,'Lista Startowa'!$A$2:$F$350,6,0)</f>
        <v>GDAŃSK</v>
      </c>
      <c r="H161" s="1" t="str">
        <f t="shared" si="2"/>
        <v>M</v>
      </c>
      <c r="I161" s="16">
        <v>1.409027777777778</v>
      </c>
    </row>
    <row r="162" spans="1:9" ht="15">
      <c r="A162" s="1">
        <v>161</v>
      </c>
      <c r="B162" s="6">
        <v>1460009</v>
      </c>
      <c r="C162" s="1">
        <f>VLOOKUP(B162,'Lista Startowa'!$A$2:$B$350,2,0)</f>
        <v>146</v>
      </c>
      <c r="D162" s="1" t="str">
        <f>VLOOKUP(B162,'Lista Startowa'!$A$2:$C$350,3,0)</f>
        <v>JAROSŁAWZWOLIŃSKI</v>
      </c>
      <c r="E162" s="1" t="str">
        <f>VLOOKUP(B162,'Lista Startowa'!$A$2:$D$350,4,0)</f>
        <v>M35</v>
      </c>
      <c r="F162" s="1" t="str">
        <f>VLOOKUP(B162,'Lista Startowa'!$A$2:$E$350,5,0)</f>
        <v>Niezrzeszony</v>
      </c>
      <c r="G162" s="1" t="str">
        <f>VLOOKUP(B162,'Lista Startowa'!$A$2:$F$350,6,0)</f>
        <v>GRUDZIĄDZ</v>
      </c>
      <c r="H162" s="1" t="str">
        <f t="shared" si="2"/>
        <v>M</v>
      </c>
      <c r="I162" s="16">
        <v>1.4131944444444444</v>
      </c>
    </row>
    <row r="163" spans="1:9" ht="15">
      <c r="A163" s="1">
        <v>162</v>
      </c>
      <c r="B163" s="6">
        <v>1150001</v>
      </c>
      <c r="C163" s="1">
        <f>VLOOKUP(B163,'Lista Startowa'!$A$2:$B$350,2,0)</f>
        <v>115</v>
      </c>
      <c r="D163" s="1" t="str">
        <f>VLOOKUP(B163,'Lista Startowa'!$A$2:$C$350,3,0)</f>
        <v>MACIEJZELMAŃSKI</v>
      </c>
      <c r="E163" s="1" t="str">
        <f>VLOOKUP(B163,'Lista Startowa'!$A$2:$D$350,4,0)</f>
        <v>M20</v>
      </c>
      <c r="F163" s="1" t="str">
        <f>VLOOKUP(B163,'Lista Startowa'!$A$2:$E$350,5,0)</f>
        <v>niezrzeszony</v>
      </c>
      <c r="G163" s="1" t="str">
        <f>VLOOKUP(B163,'Lista Startowa'!$A$2:$F$350,6,0)</f>
        <v>GRUDZIĄDZ</v>
      </c>
      <c r="H163" s="1" t="str">
        <f t="shared" si="2"/>
        <v>M</v>
      </c>
      <c r="I163" s="16">
        <v>1.4159722222222222</v>
      </c>
    </row>
    <row r="164" spans="1:9" ht="15">
      <c r="A164" s="1">
        <v>163</v>
      </c>
      <c r="B164" s="6">
        <v>3250006</v>
      </c>
      <c r="C164" s="1">
        <f>VLOOKUP(B164,'Lista Startowa'!$A$2:$B$350,2,0)</f>
        <v>325</v>
      </c>
      <c r="D164" s="1" t="str">
        <f>VLOOKUP(B164,'Lista Startowa'!$A$2:$C$350,3,0)</f>
        <v>KATARZYNA KIJEWSKA</v>
      </c>
      <c r="E164" s="1" t="str">
        <f>VLOOKUP(B164,'Lista Startowa'!$A$2:$D$350,4,0)</f>
        <v>K20</v>
      </c>
      <c r="F164" s="1">
        <f>VLOOKUP(B164,'Lista Startowa'!$A$2:$E$350,5,0)</f>
        <v>0</v>
      </c>
      <c r="G164" s="1">
        <f>VLOOKUP(B164,'Lista Startowa'!$A$2:$F$350,6,0)</f>
        <v>0</v>
      </c>
      <c r="H164" s="1" t="str">
        <f t="shared" si="2"/>
        <v>K</v>
      </c>
      <c r="I164" s="16">
        <v>1.4180555555555554</v>
      </c>
    </row>
    <row r="165" spans="1:9" ht="15">
      <c r="A165" s="1">
        <v>164</v>
      </c>
      <c r="B165" s="6">
        <v>1170005</v>
      </c>
      <c r="C165" s="1">
        <f>VLOOKUP(B165,'Lista Startowa'!$A$2:$B$350,2,0)</f>
        <v>117</v>
      </c>
      <c r="D165" s="1" t="str">
        <f>VLOOKUP(B165,'Lista Startowa'!$A$2:$C$350,3,0)</f>
        <v>JAROSŁAWZAWADZKI</v>
      </c>
      <c r="E165" s="1" t="str">
        <f>VLOOKUP(B165,'Lista Startowa'!$A$2:$D$350,4,0)</f>
        <v>M40</v>
      </c>
      <c r="F165" s="1" t="str">
        <f>VLOOKUP(B165,'Lista Startowa'!$A$2:$E$350,5,0)</f>
        <v>OBOWIĄZKOWYKLUBKTÓREGONIEMAM</v>
      </c>
      <c r="G165" s="1" t="str">
        <f>VLOOKUP(B165,'Lista Startowa'!$A$2:$F$350,6,0)</f>
        <v>GRUDZIĄDZ</v>
      </c>
      <c r="H165" s="1" t="str">
        <f t="shared" si="2"/>
        <v>M</v>
      </c>
      <c r="I165" s="16">
        <v>1.423611111111111</v>
      </c>
    </row>
    <row r="166" spans="1:9" ht="15">
      <c r="A166" s="1">
        <v>165</v>
      </c>
      <c r="B166" s="6">
        <v>2360001</v>
      </c>
      <c r="C166" s="1">
        <f>VLOOKUP(B166,'Lista Startowa'!$A$2:$B$350,2,0)</f>
        <v>236</v>
      </c>
      <c r="D166" s="1" t="str">
        <f>VLOOKUP(B166,'Lista Startowa'!$A$2:$C$350,3,0)</f>
        <v>RAFAŁCHMIELEWSKI</v>
      </c>
      <c r="E166" s="1" t="str">
        <f>VLOOKUP(B166,'Lista Startowa'!$A$2:$D$350,4,0)</f>
        <v>M35</v>
      </c>
      <c r="F166" s="1" t="str">
        <f>VLOOKUP(B166,'Lista Startowa'!$A$2:$E$350,5,0)</f>
        <v>Olimpia/Wisła/RuchGrudziądz</v>
      </c>
      <c r="G166" s="1" t="str">
        <f>VLOOKUP(B166,'Lista Startowa'!$A$2:$F$350,6,0)</f>
        <v>GRUDZIADZ</v>
      </c>
      <c r="H166" s="1" t="str">
        <f t="shared" si="2"/>
        <v>M</v>
      </c>
      <c r="I166" s="16">
        <v>1.4270833333333333</v>
      </c>
    </row>
    <row r="167" spans="1:9" ht="15">
      <c r="A167" s="1">
        <v>166</v>
      </c>
      <c r="B167" s="6">
        <v>220008</v>
      </c>
      <c r="C167" s="1">
        <f>VLOOKUP(B167,'Lista Startowa'!$A$2:$B$350,2,0)</f>
        <v>22</v>
      </c>
      <c r="D167" s="1" t="str">
        <f>VLOOKUP(B167,'Lista Startowa'!$A$2:$C$350,3,0)</f>
        <v>MACIEJCZAJKOWSKI</v>
      </c>
      <c r="E167" s="1" t="str">
        <f>VLOOKUP(B167,'Lista Startowa'!$A$2:$D$350,4,0)</f>
        <v>M35</v>
      </c>
      <c r="F167" s="1" t="str">
        <f>VLOOKUP(B167,'Lista Startowa'!$A$2:$E$350,5,0)</f>
        <v>AkademiaBieganiaGrudziądz</v>
      </c>
      <c r="G167" s="1" t="str">
        <f>VLOOKUP(B167,'Lista Startowa'!$A$2:$F$350,6,0)</f>
        <v>GRUDZIĄDZ</v>
      </c>
      <c r="H167" s="1" t="str">
        <f t="shared" si="2"/>
        <v>M</v>
      </c>
      <c r="I167" s="16">
        <v>1.4291666666666665</v>
      </c>
    </row>
    <row r="168" spans="1:9" ht="15">
      <c r="A168" s="1">
        <v>167</v>
      </c>
      <c r="B168" s="6">
        <v>3120008</v>
      </c>
      <c r="C168" s="1">
        <f>VLOOKUP(B168,'Lista Startowa'!$A$2:$B$350,2,0)</f>
        <v>312</v>
      </c>
      <c r="D168" s="1" t="str">
        <f>VLOOKUP(B168,'Lista Startowa'!$A$2:$C$350,3,0)</f>
        <v>DAMIANWOŁOSZYN</v>
      </c>
      <c r="E168" s="1" t="str">
        <f>VLOOKUP(B168,'Lista Startowa'!$A$2:$D$350,4,0)</f>
        <v>M16</v>
      </c>
      <c r="F168" s="1">
        <f>VLOOKUP(B168,'Lista Startowa'!$A$2:$E$350,5,0)</f>
        <v>0</v>
      </c>
      <c r="G168" s="1" t="str">
        <f>VLOOKUP(B168,'Lista Startowa'!$A$2:$F$350,6,0)</f>
        <v> GRUDZIĄDZ</v>
      </c>
      <c r="H168" s="1" t="str">
        <f t="shared" si="2"/>
        <v>M</v>
      </c>
      <c r="I168" s="16">
        <v>1.4319444444444445</v>
      </c>
    </row>
    <row r="169" spans="1:9" ht="15">
      <c r="A169" s="1">
        <v>168</v>
      </c>
      <c r="B169" s="6">
        <v>2910008</v>
      </c>
      <c r="C169" s="1">
        <f>VLOOKUP(B169,'Lista Startowa'!$A$2:$B$350,2,0)</f>
        <v>291</v>
      </c>
      <c r="D169" s="1" t="str">
        <f>VLOOKUP(B169,'Lista Startowa'!$A$2:$C$350,3,0)</f>
        <v>WOJCIECHŚWIDERSKI</v>
      </c>
      <c r="E169" s="1" t="str">
        <f>VLOOKUP(B169,'Lista Startowa'!$A$2:$D$350,4,0)</f>
        <v>M20</v>
      </c>
      <c r="F169" s="1" t="str">
        <f>VLOOKUP(B169,'Lista Startowa'!$A$2:$E$350,5,0)</f>
        <v>DrinkteamArizona</v>
      </c>
      <c r="G169" s="1" t="str">
        <f>VLOOKUP(B169,'Lista Startowa'!$A$2:$F$350,6,0)</f>
        <v>GRUDZIĄDZ</v>
      </c>
      <c r="H169" s="1" t="str">
        <f t="shared" si="2"/>
        <v>M</v>
      </c>
      <c r="I169" s="16">
        <v>1.4326388888888888</v>
      </c>
    </row>
    <row r="170" spans="1:9" ht="15">
      <c r="A170" s="1">
        <v>169</v>
      </c>
      <c r="B170" s="6">
        <v>2020002</v>
      </c>
      <c r="C170" s="1">
        <f>VLOOKUP(B170,'Lista Startowa'!$A$2:$B$350,2,0)</f>
        <v>202</v>
      </c>
      <c r="D170" s="1" t="str">
        <f>VLOOKUP(B170,'Lista Startowa'!$A$2:$C$350,3,0)</f>
        <v>HENRYKŚWIĘTOSŁAWSKI</v>
      </c>
      <c r="E170" s="1" t="str">
        <f>VLOOKUP(B170,'Lista Startowa'!$A$2:$D$350,4,0)</f>
        <v>M50</v>
      </c>
      <c r="F170" s="1" t="str">
        <f>VLOOKUP(B170,'Lista Startowa'!$A$2:$E$350,5,0)</f>
        <v>Niezrzeszony</v>
      </c>
      <c r="G170" s="1" t="str">
        <f>VLOOKUP(B170,'Lista Startowa'!$A$2:$F$350,6,0)</f>
        <v>KWIDZYN</v>
      </c>
      <c r="H170" s="1" t="str">
        <f t="shared" si="2"/>
        <v>M</v>
      </c>
      <c r="I170" s="16">
        <v>1.434722222222222</v>
      </c>
    </row>
    <row r="171" spans="1:9" ht="15">
      <c r="A171" s="1">
        <v>170</v>
      </c>
      <c r="B171" s="6">
        <v>2900001</v>
      </c>
      <c r="C171" s="1">
        <f>VLOOKUP(B171,'Lista Startowa'!$A$2:$B$350,2,0)</f>
        <v>290</v>
      </c>
      <c r="D171" s="1" t="str">
        <f>VLOOKUP(B171,'Lista Startowa'!$A$2:$C$350,3,0)</f>
        <v>TADEUSZBODASZEWSKI</v>
      </c>
      <c r="E171" s="1" t="str">
        <f>VLOOKUP(B171,'Lista Startowa'!$A$2:$D$350,4,0)</f>
        <v>M60</v>
      </c>
      <c r="F171" s="1" t="str">
        <f>VLOOKUP(B171,'Lista Startowa'!$A$2:$E$350,5,0)</f>
        <v>niezrzeszony</v>
      </c>
      <c r="G171" s="1" t="str">
        <f>VLOOKUP(B171,'Lista Startowa'!$A$2:$F$350,6,0)</f>
        <v>GRUDZIĄDZ</v>
      </c>
      <c r="H171" s="1" t="str">
        <f t="shared" si="2"/>
        <v>M</v>
      </c>
      <c r="I171" s="16">
        <v>1.4354166666666668</v>
      </c>
    </row>
    <row r="172" spans="1:9" ht="15">
      <c r="A172" s="1">
        <v>171</v>
      </c>
      <c r="B172" s="6">
        <v>790002</v>
      </c>
      <c r="C172" s="1">
        <f>VLOOKUP(B172,'Lista Startowa'!$A$2:$B$350,2,0)</f>
        <v>79</v>
      </c>
      <c r="D172" s="1" t="str">
        <f>VLOOKUP(B172,'Lista Startowa'!$A$2:$C$350,3,0)</f>
        <v>EWAJURCZYK</v>
      </c>
      <c r="E172" s="1" t="str">
        <f>VLOOKUP(B172,'Lista Startowa'!$A$2:$D$350,4,0)</f>
        <v>K35</v>
      </c>
      <c r="F172" s="1" t="str">
        <f>VLOOKUP(B172,'Lista Startowa'!$A$2:$E$350,5,0)</f>
        <v>AkademiaBieganiaGrudziądz</v>
      </c>
      <c r="G172" s="1" t="str">
        <f>VLOOKUP(B172,'Lista Startowa'!$A$2:$F$350,6,0)</f>
        <v>GRUDZIĄDZ</v>
      </c>
      <c r="H172" s="1" t="str">
        <f t="shared" si="2"/>
        <v>K</v>
      </c>
      <c r="I172" s="16">
        <v>1.4375</v>
      </c>
    </row>
    <row r="173" spans="1:9" ht="15">
      <c r="A173" s="1">
        <v>172</v>
      </c>
      <c r="B173" s="6">
        <v>2060000</v>
      </c>
      <c r="C173" s="1">
        <f>VLOOKUP(B173,'Lista Startowa'!$A$2:$B$350,2,0)</f>
        <v>206</v>
      </c>
      <c r="D173" s="1" t="str">
        <f>VLOOKUP(B173,'Lista Startowa'!$A$2:$C$350,3,0)</f>
        <v>MARTYNAPASTERSKA</v>
      </c>
      <c r="E173" s="1" t="str">
        <f>VLOOKUP(B173,'Lista Startowa'!$A$2:$D$350,4,0)</f>
        <v>K16</v>
      </c>
      <c r="F173" s="1" t="str">
        <f>VLOOKUP(B173,'Lista Startowa'!$A$2:$E$350,5,0)</f>
        <v>KlubWioślarskiWisłaGrudziądz</v>
      </c>
      <c r="G173" s="1" t="str">
        <f>VLOOKUP(B173,'Lista Startowa'!$A$2:$F$350,6,0)</f>
        <v>GRUDZIĄDZ </v>
      </c>
      <c r="H173" s="1" t="str">
        <f t="shared" si="2"/>
        <v>K</v>
      </c>
      <c r="I173" s="16">
        <v>1.4423611111111112</v>
      </c>
    </row>
    <row r="174" spans="1:9" ht="15">
      <c r="A174" s="1">
        <v>173</v>
      </c>
      <c r="B174" s="6">
        <v>960005</v>
      </c>
      <c r="C174" s="1">
        <f>VLOOKUP(B174,'Lista Startowa'!$A$2:$B$350,2,0)</f>
        <v>96</v>
      </c>
      <c r="D174" s="1" t="str">
        <f>VLOOKUP(B174,'Lista Startowa'!$A$2:$C$350,3,0)</f>
        <v>MARCINLISOWSKI</v>
      </c>
      <c r="E174" s="1" t="str">
        <f>VLOOKUP(B174,'Lista Startowa'!$A$2:$D$350,4,0)</f>
        <v>K40</v>
      </c>
      <c r="F174" s="1" t="str">
        <f>VLOOKUP(B174,'Lista Startowa'!$A$2:$E$350,5,0)</f>
        <v>GrudziądzkiKlubMorsów</v>
      </c>
      <c r="G174" s="1" t="str">
        <f>VLOOKUP(B174,'Lista Startowa'!$A$2:$F$350,6,0)</f>
        <v>GRUDZIĄDZ</v>
      </c>
      <c r="H174" s="1" t="str">
        <f t="shared" si="2"/>
        <v>K</v>
      </c>
      <c r="I174" s="16">
        <v>1.4423611111111112</v>
      </c>
    </row>
    <row r="175" spans="1:9" ht="15">
      <c r="A175" s="1">
        <v>174</v>
      </c>
      <c r="B175" s="6">
        <v>260006</v>
      </c>
      <c r="C175" s="1">
        <f>VLOOKUP(B175,'Lista Startowa'!$A$2:$B$350,2,0)</f>
        <v>26</v>
      </c>
      <c r="D175" s="1" t="str">
        <f>VLOOKUP(B175,'Lista Startowa'!$A$2:$C$350,3,0)</f>
        <v>KRZYSZTOFLACH</v>
      </c>
      <c r="E175" s="1" t="str">
        <f>VLOOKUP(B175,'Lista Startowa'!$A$2:$D$350,4,0)</f>
        <v>M40</v>
      </c>
      <c r="F175" s="1" t="str">
        <f>VLOOKUP(B175,'Lista Startowa'!$A$2:$E$350,5,0)</f>
        <v>sanitech</v>
      </c>
      <c r="G175" s="1" t="str">
        <f>VLOOKUP(B175,'Lista Startowa'!$A$2:$F$350,6,0)</f>
        <v>GRUDZIĄDZ</v>
      </c>
      <c r="H175" s="1" t="str">
        <f t="shared" si="2"/>
        <v>M</v>
      </c>
      <c r="I175" s="16">
        <v>1.4451388888888888</v>
      </c>
    </row>
    <row r="176" spans="1:9" ht="15">
      <c r="A176" s="1">
        <v>175</v>
      </c>
      <c r="B176" s="6">
        <v>2250007</v>
      </c>
      <c r="C176" s="1">
        <f>VLOOKUP(B176,'Lista Startowa'!$A$2:$B$350,2,0)</f>
        <v>225</v>
      </c>
      <c r="D176" s="1" t="str">
        <f>VLOOKUP(B176,'Lista Startowa'!$A$2:$C$350,3,0)</f>
        <v>MARIUSZKOSEK</v>
      </c>
      <c r="E176" s="1" t="str">
        <f>VLOOKUP(B176,'Lista Startowa'!$A$2:$D$350,4,0)</f>
        <v>M20</v>
      </c>
      <c r="F176" s="1" t="str">
        <f>VLOOKUP(B176,'Lista Startowa'!$A$2:$E$350,5,0)</f>
        <v>niezrzeszony</v>
      </c>
      <c r="G176" s="1" t="str">
        <f>VLOOKUP(B176,'Lista Startowa'!$A$2:$F$350,6,0)</f>
        <v>BRODNICA</v>
      </c>
      <c r="H176" s="1" t="str">
        <f t="shared" si="2"/>
        <v>M</v>
      </c>
      <c r="I176" s="16">
        <v>1.4520833333333334</v>
      </c>
    </row>
    <row r="177" spans="1:9" ht="15">
      <c r="A177" s="1">
        <v>176</v>
      </c>
      <c r="B177" s="6">
        <v>2800004</v>
      </c>
      <c r="C177" s="1">
        <f>VLOOKUP(B177,'Lista Startowa'!$A$2:$B$350,2,0)</f>
        <v>280</v>
      </c>
      <c r="D177" s="1" t="str">
        <f>VLOOKUP(B177,'Lista Startowa'!$A$2:$C$350,3,0)</f>
        <v>MARIUSZPRZYBYŁEK</v>
      </c>
      <c r="E177" s="1" t="str">
        <f>VLOOKUP(B177,'Lista Startowa'!$A$2:$D$350,4,0)</f>
        <v>M35</v>
      </c>
      <c r="F177" s="1" t="str">
        <f>VLOOKUP(B177,'Lista Startowa'!$A$2:$E$350,5,0)</f>
        <v>niezrzeszony</v>
      </c>
      <c r="G177" s="1" t="str">
        <f>VLOOKUP(B177,'Lista Startowa'!$A$2:$F$350,6,0)</f>
        <v>IŁAWA</v>
      </c>
      <c r="H177" s="1" t="str">
        <f t="shared" si="2"/>
        <v>M</v>
      </c>
      <c r="I177" s="16">
        <v>1.4520833333333334</v>
      </c>
    </row>
    <row r="178" spans="1:9" ht="15">
      <c r="A178" s="1">
        <v>177</v>
      </c>
      <c r="B178" s="6">
        <v>2740005</v>
      </c>
      <c r="C178" s="1">
        <f>VLOOKUP(B178,'Lista Startowa'!$A$2:$B$350,2,0)</f>
        <v>274</v>
      </c>
      <c r="D178" s="1" t="str">
        <f>VLOOKUP(B178,'Lista Startowa'!$A$2:$C$350,3,0)</f>
        <v>ŁUKASZFRĄCKOWSKI</v>
      </c>
      <c r="E178" s="1" t="str">
        <f>VLOOKUP(B178,'Lista Startowa'!$A$2:$D$350,4,0)</f>
        <v>M20</v>
      </c>
      <c r="F178" s="1" t="str">
        <f>VLOOKUP(B178,'Lista Startowa'!$A$2:$E$350,5,0)</f>
        <v>BrzozaBiega </v>
      </c>
      <c r="G178" s="1" t="str">
        <f>VLOOKUP(B178,'Lista Startowa'!$A$2:$F$350,6,0)</f>
        <v>BYDGOSZCZ</v>
      </c>
      <c r="H178" s="1" t="str">
        <f t="shared" si="2"/>
        <v>M</v>
      </c>
      <c r="I178" s="16">
        <v>1.4527777777777777</v>
      </c>
    </row>
    <row r="179" spans="1:9" ht="15">
      <c r="A179" s="1">
        <v>178</v>
      </c>
      <c r="B179" s="6">
        <v>2680006</v>
      </c>
      <c r="C179" s="1">
        <f>VLOOKUP(B179,'Lista Startowa'!$A$2:$B$350,2,0)</f>
        <v>268</v>
      </c>
      <c r="D179" s="1" t="str">
        <f>VLOOKUP(B179,'Lista Startowa'!$A$2:$C$350,3,0)</f>
        <v>WOJCIECHKIREJCZYK</v>
      </c>
      <c r="E179" s="1" t="str">
        <f>VLOOKUP(B179,'Lista Startowa'!$A$2:$D$350,4,0)</f>
        <v>M45</v>
      </c>
      <c r="F179" s="1" t="str">
        <f>VLOOKUP(B179,'Lista Startowa'!$A$2:$E$350,5,0)</f>
        <v>niezrzeszony</v>
      </c>
      <c r="G179" s="1" t="str">
        <f>VLOOKUP(B179,'Lista Startowa'!$A$2:$F$350,6,0)</f>
        <v>GRUDZIĄDZ</v>
      </c>
      <c r="H179" s="1" t="str">
        <f t="shared" si="2"/>
        <v>M</v>
      </c>
      <c r="I179" s="16">
        <v>1.4534722222222223</v>
      </c>
    </row>
    <row r="180" spans="1:9" ht="15">
      <c r="A180" s="1">
        <v>179</v>
      </c>
      <c r="B180" s="6">
        <v>2570002</v>
      </c>
      <c r="C180" s="1" t="str">
        <f>VLOOKUP(B180,'Lista Startowa'!$A$2:$B$350,2,0)</f>
        <v> 257</v>
      </c>
      <c r="D180" s="1" t="str">
        <f>VLOOKUP(B180,'Lista Startowa'!$A$2:$C$350,3,0)</f>
        <v>ZBIGNIEWSZYMAŃSKI</v>
      </c>
      <c r="E180" s="1" t="str">
        <f>VLOOKUP(B180,'Lista Startowa'!$A$2:$D$350,4,0)</f>
        <v>M50</v>
      </c>
      <c r="F180" s="1" t="str">
        <f>VLOOKUP(B180,'Lista Startowa'!$A$2:$E$350,5,0)</f>
        <v> NIEZRZESZONY</v>
      </c>
      <c r="G180" s="1" t="str">
        <f>VLOOKUP(B180,'Lista Startowa'!$A$2:$F$350,6,0)</f>
        <v> GRUDZIĄDZ</v>
      </c>
      <c r="H180" s="1" t="str">
        <f t="shared" si="2"/>
        <v>M</v>
      </c>
      <c r="I180" s="16">
        <v>1.457638888888889</v>
      </c>
    </row>
    <row r="181" spans="1:9" ht="15">
      <c r="A181" s="1">
        <v>180</v>
      </c>
      <c r="B181" s="6">
        <v>2880000</v>
      </c>
      <c r="C181" s="1">
        <f>VLOOKUP(B181,'Lista Startowa'!$A$2:$B$350,2,0)</f>
        <v>288</v>
      </c>
      <c r="D181" s="1" t="str">
        <f>VLOOKUP(B181,'Lista Startowa'!$A$2:$C$350,3,0)</f>
        <v>MICHAŁNOWAK</v>
      </c>
      <c r="E181" s="1" t="str">
        <f>VLOOKUP(B181,'Lista Startowa'!$A$2:$D$350,4,0)</f>
        <v>M20</v>
      </c>
      <c r="F181" s="1" t="str">
        <f>VLOOKUP(B181,'Lista Startowa'!$A$2:$E$350,5,0)</f>
        <v>niezrzeszony</v>
      </c>
      <c r="G181" s="1" t="str">
        <f>VLOOKUP(B181,'Lista Startowa'!$A$2:$F$350,6,0)</f>
        <v>GRUDZIĄDZ</v>
      </c>
      <c r="H181" s="1" t="str">
        <f t="shared" si="2"/>
        <v>M</v>
      </c>
      <c r="I181" s="16">
        <v>1.4590277777777778</v>
      </c>
    </row>
    <row r="182" spans="1:9" ht="15">
      <c r="A182" s="1">
        <v>181</v>
      </c>
      <c r="B182" s="6">
        <v>4390000</v>
      </c>
      <c r="C182" s="1">
        <f>VLOOKUP(B182,'Lista Startowa'!$A$2:$B$350,2,0)</f>
        <v>439</v>
      </c>
      <c r="D182" s="1" t="str">
        <f>VLOOKUP(B182,'Lista Startowa'!$A$2:$C$350,3,0)</f>
        <v>ADAMKOZLOWSKI</v>
      </c>
      <c r="E182" s="1" t="str">
        <f>VLOOKUP(B182,'Lista Startowa'!$A$2:$D$350,4,0)</f>
        <v>M35</v>
      </c>
      <c r="F182" s="1" t="str">
        <f>VLOOKUP(B182,'Lista Startowa'!$A$2:$E$350,5,0)</f>
        <v>---</v>
      </c>
      <c r="G182" s="1" t="str">
        <f>VLOOKUP(B182,'Lista Startowa'!$A$2:$F$350,6,0)</f>
        <v>GRUDZIĄDZ</v>
      </c>
      <c r="H182" s="1" t="str">
        <f t="shared" si="2"/>
        <v>M</v>
      </c>
      <c r="I182" s="16">
        <v>1.4701388888888889</v>
      </c>
    </row>
    <row r="183" spans="1:9" ht="15">
      <c r="A183" s="1">
        <v>182</v>
      </c>
      <c r="B183" s="6">
        <v>1600001</v>
      </c>
      <c r="C183" s="1">
        <f>VLOOKUP(B183,'Lista Startowa'!$A$2:$B$350,2,0)</f>
        <v>160</v>
      </c>
      <c r="D183" s="1" t="str">
        <f>VLOOKUP(B183,'Lista Startowa'!$A$2:$C$350,3,0)</f>
        <v>PIOTRDEKA</v>
      </c>
      <c r="E183" s="1" t="str">
        <f>VLOOKUP(B183,'Lista Startowa'!$A$2:$D$350,4,0)</f>
        <v>M40</v>
      </c>
      <c r="F183" s="1" t="str">
        <f>VLOOKUP(B183,'Lista Startowa'!$A$2:$E$350,5,0)</f>
        <v>brak</v>
      </c>
      <c r="G183" s="1" t="str">
        <f>VLOOKUP(B183,'Lista Startowa'!$A$2:$F$350,6,0)</f>
        <v>GRUDZIĄDZ</v>
      </c>
      <c r="H183" s="1" t="str">
        <f t="shared" si="2"/>
        <v>M</v>
      </c>
      <c r="I183" s="16">
        <v>1.4708333333333332</v>
      </c>
    </row>
    <row r="184" spans="1:9" ht="15">
      <c r="A184" s="1">
        <v>183</v>
      </c>
      <c r="B184" s="6">
        <v>1920006</v>
      </c>
      <c r="C184" s="1">
        <f>VLOOKUP(B184,'Lista Startowa'!$A$2:$B$350,2,0)</f>
        <v>192</v>
      </c>
      <c r="D184" s="1" t="str">
        <f>VLOOKUP(B184,'Lista Startowa'!$A$2:$C$350,3,0)</f>
        <v>TERESAHUME-LIS</v>
      </c>
      <c r="E184" s="1" t="str">
        <f>VLOOKUP(B184,'Lista Startowa'!$A$2:$D$350,4,0)</f>
        <v>K45</v>
      </c>
      <c r="F184" s="1" t="str">
        <f>VLOOKUP(B184,'Lista Startowa'!$A$2:$E$350,5,0)</f>
        <v>niezrzeszony</v>
      </c>
      <c r="G184" s="1" t="str">
        <f>VLOOKUP(B184,'Lista Startowa'!$A$2:$F$350,6,0)</f>
        <v>GRUDZIĄDZ</v>
      </c>
      <c r="H184" s="1" t="str">
        <f t="shared" si="2"/>
        <v>K</v>
      </c>
      <c r="I184" s="16">
        <v>1.4777777777777779</v>
      </c>
    </row>
    <row r="185" spans="1:9" ht="15">
      <c r="A185" s="1">
        <v>184</v>
      </c>
      <c r="B185" s="6">
        <v>2510000</v>
      </c>
      <c r="C185" s="1">
        <f>VLOOKUP(B185,'Lista Startowa'!$A$2:$B$350,2,0)</f>
        <v>251</v>
      </c>
      <c r="D185" s="1" t="str">
        <f>VLOOKUP(B185,'Lista Startowa'!$A$2:$C$350,3,0)</f>
        <v>SŁAWOMIRKALINOWSKI</v>
      </c>
      <c r="E185" s="1" t="str">
        <f>VLOOKUP(B185,'Lista Startowa'!$A$2:$D$350,4,0)</f>
        <v>M30</v>
      </c>
      <c r="F185" s="1" t="str">
        <f>VLOOKUP(B185,'Lista Startowa'!$A$2:$E$350,5,0)</f>
        <v>kalinowscyteam</v>
      </c>
      <c r="G185" s="1" t="str">
        <f>VLOOKUP(B185,'Lista Startowa'!$A$2:$F$350,6,0)</f>
        <v>WĄBRZEŹNO</v>
      </c>
      <c r="H185" s="1" t="str">
        <f t="shared" si="2"/>
        <v>M</v>
      </c>
      <c r="I185" s="16">
        <v>1.4784722222222222</v>
      </c>
    </row>
    <row r="186" spans="1:9" ht="15">
      <c r="A186" s="1">
        <v>185</v>
      </c>
      <c r="B186" s="6">
        <v>3230002</v>
      </c>
      <c r="C186" s="1">
        <f>VLOOKUP(B186,'Lista Startowa'!$A$2:$B$350,2,0)</f>
        <v>323</v>
      </c>
      <c r="D186" s="1" t="str">
        <f>VLOOKUP(B186,'Lista Startowa'!$A$2:$C$350,3,0)</f>
        <v>KLAUDIA ZAGERT</v>
      </c>
      <c r="E186" s="1" t="str">
        <f>VLOOKUP(B186,'Lista Startowa'!$A$2:$D$350,4,0)</f>
        <v>K16</v>
      </c>
      <c r="F186" s="1">
        <f>VLOOKUP(B186,'Lista Startowa'!$A$2:$E$350,5,0)</f>
        <v>0</v>
      </c>
      <c r="G186" s="1">
        <f>VLOOKUP(B186,'Lista Startowa'!$A$2:$F$350,6,0)</f>
        <v>0</v>
      </c>
      <c r="H186" s="1" t="str">
        <f t="shared" si="2"/>
        <v>K</v>
      </c>
      <c r="I186" s="16">
        <v>1.4805555555555554</v>
      </c>
    </row>
    <row r="187" spans="1:9" ht="15">
      <c r="A187" s="1">
        <v>186</v>
      </c>
      <c r="B187" s="6">
        <v>2400006</v>
      </c>
      <c r="C187" s="1">
        <f>VLOOKUP(B187,'Lista Startowa'!$A$2:$B$350,2,0)</f>
        <v>240</v>
      </c>
      <c r="D187" s="1" t="str">
        <f>VLOOKUP(B187,'Lista Startowa'!$A$2:$C$350,3,0)</f>
        <v>BARTOSZJASTRZĘBSKI</v>
      </c>
      <c r="E187" s="1" t="s">
        <v>569</v>
      </c>
      <c r="F187" s="1"/>
      <c r="G187" s="1"/>
      <c r="H187" s="1" t="s">
        <v>568</v>
      </c>
      <c r="I187" s="16">
        <v>1.4805555555555554</v>
      </c>
    </row>
    <row r="188" spans="1:9" ht="15">
      <c r="A188" s="1">
        <v>187</v>
      </c>
      <c r="B188" s="6">
        <v>1810002</v>
      </c>
      <c r="C188" s="1">
        <f>VLOOKUP(B188,'Lista Startowa'!$A$2:$B$350,2,0)</f>
        <v>181</v>
      </c>
      <c r="D188" s="1" t="str">
        <f>VLOOKUP(B188,'Lista Startowa'!$A$2:$C$350,3,0)</f>
        <v>WOJCIECHURBAŃSKI</v>
      </c>
      <c r="E188" s="1" t="str">
        <f>VLOOKUP(B188,'Lista Startowa'!$A$2:$D$350,4,0)</f>
        <v>M35</v>
      </c>
      <c r="F188" s="1" t="str">
        <f>VLOOKUP(B188,'Lista Startowa'!$A$2:$E$350,5,0)</f>
        <v>AkademiaBieganiaGrudziądz</v>
      </c>
      <c r="G188" s="1" t="str">
        <f>VLOOKUP(B188,'Lista Startowa'!$A$2:$F$350,6,0)</f>
        <v>GRUDZIĄDZ</v>
      </c>
      <c r="H188" s="1" t="str">
        <f t="shared" si="2"/>
        <v>M</v>
      </c>
      <c r="I188" s="16">
        <v>1.4840277777777777</v>
      </c>
    </row>
    <row r="189" spans="1:9" ht="15">
      <c r="A189" s="1">
        <v>188</v>
      </c>
      <c r="B189" s="6">
        <v>350006</v>
      </c>
      <c r="C189" s="1">
        <f>VLOOKUP(B189,'Lista Startowa'!$A$2:$B$350,2,0)</f>
        <v>35</v>
      </c>
      <c r="D189" s="1" t="str">
        <f>VLOOKUP(B189,'Lista Startowa'!$A$2:$C$350,3,0)</f>
        <v>GRZEGORZKAŁAMAJSKI</v>
      </c>
      <c r="E189" s="1" t="str">
        <f>VLOOKUP(B189,'Lista Startowa'!$A$2:$D$350,4,0)</f>
        <v>M35</v>
      </c>
      <c r="F189" s="1" t="str">
        <f>VLOOKUP(B189,'Lista Startowa'!$A$2:$E$350,5,0)</f>
        <v>niezrzeszony</v>
      </c>
      <c r="G189" s="1" t="str">
        <f>VLOOKUP(B189,'Lista Startowa'!$A$2:$F$350,6,0)</f>
        <v>GRUDZIĄDZ</v>
      </c>
      <c r="H189" s="1" t="str">
        <f t="shared" si="2"/>
        <v>M</v>
      </c>
      <c r="I189" s="16">
        <v>1.486111111111111</v>
      </c>
    </row>
    <row r="190" spans="1:9" ht="15">
      <c r="A190" s="1">
        <v>189</v>
      </c>
      <c r="B190" s="6">
        <v>1030000</v>
      </c>
      <c r="C190" s="1">
        <f>VLOOKUP(B190,'Lista Startowa'!$A$2:$B$350,2,0)</f>
        <v>103</v>
      </c>
      <c r="D190" s="1" t="str">
        <f>VLOOKUP(B190,'Lista Startowa'!$A$2:$C$350,3,0)</f>
        <v>EDWARDWATKOWSKI</v>
      </c>
      <c r="E190" s="1" t="str">
        <f>VLOOKUP(B190,'Lista Startowa'!$A$2:$D$350,4,0)</f>
        <v>M50</v>
      </c>
      <c r="F190" s="1" t="str">
        <f>VLOOKUP(B190,'Lista Startowa'!$A$2:$E$350,5,0)</f>
        <v>AkademiaBiegania</v>
      </c>
      <c r="G190" s="1" t="str">
        <f>VLOOKUP(B190,'Lista Startowa'!$A$2:$F$350,6,0)</f>
        <v>GRUDZIADZ</v>
      </c>
      <c r="H190" s="1" t="str">
        <f t="shared" si="2"/>
        <v>M</v>
      </c>
      <c r="I190" s="16">
        <v>1.4868055555555555</v>
      </c>
    </row>
    <row r="191" spans="1:9" ht="15">
      <c r="A191" s="1">
        <v>190</v>
      </c>
      <c r="B191" s="6">
        <v>2640008</v>
      </c>
      <c r="C191" s="1">
        <f>VLOOKUP(B191,'Lista Startowa'!$A$2:$B$350,2,0)</f>
        <v>264</v>
      </c>
      <c r="D191" s="1" t="str">
        <f>VLOOKUP(B191,'Lista Startowa'!$A$2:$C$350,3,0)</f>
        <v>IZABELAPARKOT</v>
      </c>
      <c r="E191" s="1" t="str">
        <f>VLOOKUP(B191,'Lista Startowa'!$A$2:$D$350,4,0)</f>
        <v>K30</v>
      </c>
      <c r="F191" s="1" t="str">
        <f>VLOOKUP(B191,'Lista Startowa'!$A$2:$E$350,5,0)</f>
        <v>Grudziadz</v>
      </c>
      <c r="G191" s="1" t="str">
        <f>VLOOKUP(B191,'Lista Startowa'!$A$2:$F$350,6,0)</f>
        <v>GRUDZIĄDZ</v>
      </c>
      <c r="H191" s="1" t="str">
        <f t="shared" si="2"/>
        <v>K</v>
      </c>
      <c r="I191" s="16">
        <v>1.4916666666666665</v>
      </c>
    </row>
    <row r="192" spans="1:9" ht="15">
      <c r="A192" s="1">
        <v>191</v>
      </c>
      <c r="B192" s="6">
        <v>3140002</v>
      </c>
      <c r="C192" s="1">
        <f>VLOOKUP(B192,'Lista Startowa'!$A$2:$B$350,2,0)</f>
        <v>314</v>
      </c>
      <c r="D192" s="1" t="str">
        <f>VLOOKUP(B192,'Lista Startowa'!$A$2:$C$350,3,0)</f>
        <v>PAWEŁŻEBROWSKI </v>
      </c>
      <c r="E192" s="1" t="str">
        <f>VLOOKUP(B192,'Lista Startowa'!$A$2:$D$350,4,0)</f>
        <v>M20</v>
      </c>
      <c r="F192" s="1">
        <f>VLOOKUP(B192,'Lista Startowa'!$A$2:$E$350,5,0)</f>
        <v>0</v>
      </c>
      <c r="G192" s="1" t="str">
        <f>VLOOKUP(B192,'Lista Startowa'!$A$2:$F$350,6,0)</f>
        <v> GRUDZIĄDZ</v>
      </c>
      <c r="H192" s="1" t="str">
        <f t="shared" si="2"/>
        <v>M</v>
      </c>
      <c r="I192" s="16">
        <v>1.4916666666666665</v>
      </c>
    </row>
    <row r="193" spans="1:9" ht="15">
      <c r="A193" s="1">
        <v>192</v>
      </c>
      <c r="B193" s="6">
        <v>2460008</v>
      </c>
      <c r="C193" s="1">
        <f>VLOOKUP(B193,'Lista Startowa'!$A$2:$B$350,2,0)</f>
        <v>246</v>
      </c>
      <c r="D193" s="1" t="str">
        <f>VLOOKUP(B193,'Lista Startowa'!$A$2:$C$350,3,0)</f>
        <v>IWONAGÓRNA</v>
      </c>
      <c r="E193" s="1" t="str">
        <f>VLOOKUP(B193,'Lista Startowa'!$A$2:$D$350,4,0)</f>
        <v>K30</v>
      </c>
      <c r="F193" s="1" t="str">
        <f>VLOOKUP(B193,'Lista Startowa'!$A$2:$E$350,5,0)</f>
        <v>niezrzeszona</v>
      </c>
      <c r="G193" s="1" t="str">
        <f>VLOOKUP(B193,'Lista Startowa'!$A$2:$F$350,6,0)</f>
        <v>GUBIN </v>
      </c>
      <c r="H193" s="1" t="str">
        <f t="shared" si="2"/>
        <v>K</v>
      </c>
      <c r="I193" s="16">
        <v>1.4916666666666665</v>
      </c>
    </row>
    <row r="194" spans="1:9" ht="15">
      <c r="A194" s="1">
        <v>193</v>
      </c>
      <c r="B194" s="6">
        <v>2690003</v>
      </c>
      <c r="C194" s="1">
        <f>VLOOKUP(B194,'Lista Startowa'!$A$2:$B$350,2,0)</f>
        <v>269</v>
      </c>
      <c r="D194" s="1" t="str">
        <f>VLOOKUP(B194,'Lista Startowa'!$A$2:$C$350,3,0)</f>
        <v>KAMILLASIWIK</v>
      </c>
      <c r="E194" s="1" t="str">
        <f>VLOOKUP(B194,'Lista Startowa'!$A$2:$D$350,4,0)</f>
        <v>K30</v>
      </c>
      <c r="F194" s="1" t="str">
        <f>VLOOKUP(B194,'Lista Startowa'!$A$2:$E$350,5,0)</f>
        <v>niezrzeszony</v>
      </c>
      <c r="G194" s="1" t="str">
        <f>VLOOKUP(B194,'Lista Startowa'!$A$2:$F$350,6,0)</f>
        <v>GRUDZIĄDZ</v>
      </c>
      <c r="H194" s="1" t="str">
        <f t="shared" si="2"/>
        <v>K</v>
      </c>
      <c r="I194" s="16">
        <v>1.4944444444444445</v>
      </c>
    </row>
    <row r="195" spans="1:9" ht="15">
      <c r="A195" s="1">
        <v>194</v>
      </c>
      <c r="B195" s="6">
        <v>3090000</v>
      </c>
      <c r="C195" s="1">
        <f>VLOOKUP(B195,'Lista Startowa'!$A$2:$B$350,2,0)</f>
        <v>309</v>
      </c>
      <c r="D195" s="1" t="str">
        <f>VLOOKUP(B195,'Lista Startowa'!$A$2:$C$350,3,0)</f>
        <v>SANDRAZIĘTARSKA </v>
      </c>
      <c r="E195" s="1" t="str">
        <f>VLOOKUP(B195,'Lista Startowa'!$A$2:$D$350,4,0)</f>
        <v>K16</v>
      </c>
      <c r="F195" s="1" t="str">
        <f>VLOOKUP(B195,'Lista Startowa'!$A$2:$E$350,5,0)</f>
        <v> OLIMPIAGRUDZIĄDZ</v>
      </c>
      <c r="G195" s="1" t="str">
        <f>VLOOKUP(B195,'Lista Startowa'!$A$2:$F$350,6,0)</f>
        <v> GRUDZIĄDZ</v>
      </c>
      <c r="H195" s="1" t="str">
        <f aca="true" t="shared" si="3" ref="H195:H258">LEFT(E195,1)</f>
        <v>K</v>
      </c>
      <c r="I195" s="16">
        <v>1.4979166666666668</v>
      </c>
    </row>
    <row r="196" spans="1:9" ht="15">
      <c r="A196" s="1">
        <v>195</v>
      </c>
      <c r="B196" s="6">
        <v>1630002</v>
      </c>
      <c r="C196" s="1">
        <f>VLOOKUP(B196,'Lista Startowa'!$A$2:$B$350,2,0)</f>
        <v>163</v>
      </c>
      <c r="D196" s="1" t="str">
        <f>VLOOKUP(B196,'Lista Startowa'!$A$2:$C$350,3,0)</f>
        <v>PIOTRWIŚNIEWSKI</v>
      </c>
      <c r="E196" s="1" t="str">
        <f>VLOOKUP(B196,'Lista Startowa'!$A$2:$D$350,4,0)</f>
        <v>M50</v>
      </c>
      <c r="F196" s="1" t="str">
        <f>VLOOKUP(B196,'Lista Startowa'!$A$2:$E$350,5,0)</f>
        <v>AkademiaBieganiaGrudziądz</v>
      </c>
      <c r="G196" s="1" t="str">
        <f>VLOOKUP(B196,'Lista Startowa'!$A$2:$F$350,6,0)</f>
        <v>GRUDZIĄDZ</v>
      </c>
      <c r="H196" s="1" t="str">
        <f t="shared" si="3"/>
        <v>M</v>
      </c>
      <c r="I196" s="16">
        <v>1.4986111111111111</v>
      </c>
    </row>
    <row r="197" spans="1:9" ht="15">
      <c r="A197" s="1">
        <v>196</v>
      </c>
      <c r="B197" s="6">
        <v>1850000</v>
      </c>
      <c r="C197" s="1">
        <f>VLOOKUP(B197,'Lista Startowa'!$A$2:$B$350,2,0)</f>
        <v>185</v>
      </c>
      <c r="D197" s="1" t="str">
        <f>VLOOKUP(B197,'Lista Startowa'!$A$2:$C$350,3,0)</f>
        <v>EWAJANKOWSKA</v>
      </c>
      <c r="E197" s="1" t="str">
        <f>VLOOKUP(B197,'Lista Startowa'!$A$2:$D$350,4,0)</f>
        <v>K16</v>
      </c>
      <c r="F197" s="1" t="str">
        <f>VLOOKUP(B197,'Lista Startowa'!$A$2:$E$350,5,0)</f>
        <v>niezrzeszona</v>
      </c>
      <c r="G197" s="1" t="str">
        <f>VLOOKUP(B197,'Lista Startowa'!$A$2:$F$350,6,0)</f>
        <v>ŁASIN</v>
      </c>
      <c r="H197" s="1" t="str">
        <f t="shared" si="3"/>
        <v>K</v>
      </c>
      <c r="I197" s="16">
        <v>1.5006944444444443</v>
      </c>
    </row>
    <row r="198" spans="1:9" ht="15">
      <c r="A198" s="1">
        <v>197</v>
      </c>
      <c r="B198" s="6">
        <v>1480003</v>
      </c>
      <c r="C198" s="1">
        <f>VLOOKUP(B198,'Lista Startowa'!$A$2:$B$350,2,0)</f>
        <v>148</v>
      </c>
      <c r="D198" s="1" t="str">
        <f>VLOOKUP(B198,'Lista Startowa'!$A$2:$C$350,3,0)</f>
        <v>RAFAŁSZCZUTKOWSKI</v>
      </c>
      <c r="E198" s="1" t="str">
        <f>VLOOKUP(B198,'Lista Startowa'!$A$2:$D$350,4,0)</f>
        <v>M35</v>
      </c>
      <c r="F198" s="1" t="str">
        <f>VLOOKUP(B198,'Lista Startowa'!$A$2:$E$350,5,0)</f>
        <v>AMATOR</v>
      </c>
      <c r="G198" s="1" t="str">
        <f>VLOOKUP(B198,'Lista Startowa'!$A$2:$F$350,6,0)</f>
        <v>GRUDZIĄDZ</v>
      </c>
      <c r="H198" s="1" t="str">
        <f t="shared" si="3"/>
        <v>M</v>
      </c>
      <c r="I198" s="16">
        <v>1.5020833333333332</v>
      </c>
    </row>
    <row r="199" spans="1:9" ht="15">
      <c r="A199" s="1">
        <v>198</v>
      </c>
      <c r="B199" s="6">
        <v>2420000</v>
      </c>
      <c r="C199" s="1">
        <f>VLOOKUP(B199,'Lista Startowa'!$A$2:$B$350,2,0)</f>
        <v>242</v>
      </c>
      <c r="D199" s="1" t="str">
        <f>VLOOKUP(B199,'Lista Startowa'!$A$2:$C$350,3,0)</f>
        <v>MAREKSTĘPNICKI</v>
      </c>
      <c r="E199" s="1" t="str">
        <f>VLOOKUP(B199,'Lista Startowa'!$A$2:$D$350,4,0)</f>
        <v>M55</v>
      </c>
      <c r="F199" s="1" t="str">
        <f>VLOOKUP(B199,'Lista Startowa'!$A$2:$E$350,5,0)</f>
        <v>brak</v>
      </c>
      <c r="G199" s="1" t="str">
        <f>VLOOKUP(B199,'Lista Startowa'!$A$2:$F$350,6,0)</f>
        <v>GRUDZIĄDZ</v>
      </c>
      <c r="H199" s="1" t="str">
        <f t="shared" si="3"/>
        <v>M</v>
      </c>
      <c r="I199" s="16">
        <v>1.5062499999999999</v>
      </c>
    </row>
    <row r="200" spans="1:9" ht="15">
      <c r="A200" s="1">
        <v>199</v>
      </c>
      <c r="B200" s="6">
        <v>2590006</v>
      </c>
      <c r="C200" s="1">
        <f>VLOOKUP(B200,'Lista Startowa'!$A$2:$B$350,2,0)</f>
        <v>259</v>
      </c>
      <c r="D200" s="1" t="str">
        <f>VLOOKUP(B200,'Lista Startowa'!$A$2:$C$350,3,0)</f>
        <v>WOJCIECHKUPIECKI</v>
      </c>
      <c r="E200" s="1" t="str">
        <f>VLOOKUP(B200,'Lista Startowa'!$A$2:$D$350,4,0)</f>
        <v>M16</v>
      </c>
      <c r="F200" s="1" t="str">
        <f>VLOOKUP(B200,'Lista Startowa'!$A$2:$E$350,5,0)</f>
        <v>KwidzynBiega</v>
      </c>
      <c r="G200" s="1" t="str">
        <f>VLOOKUP(B200,'Lista Startowa'!$A$2:$F$350,6,0)</f>
        <v>ROZAJNY</v>
      </c>
      <c r="H200" s="1" t="str">
        <f t="shared" si="3"/>
        <v>M</v>
      </c>
      <c r="I200" s="16">
        <v>1.5118055555555554</v>
      </c>
    </row>
    <row r="201" spans="1:9" ht="15">
      <c r="A201" s="1">
        <v>200</v>
      </c>
      <c r="B201" s="6">
        <v>1290006</v>
      </c>
      <c r="C201" s="1">
        <f>VLOOKUP(B201,'Lista Startowa'!$A$2:$B$350,2,0)</f>
        <v>129</v>
      </c>
      <c r="D201" s="1" t="str">
        <f>VLOOKUP(B201,'Lista Startowa'!$A$2:$C$350,3,0)</f>
        <v>RAFAŁANDYSZ</v>
      </c>
      <c r="E201" s="1" t="str">
        <f>VLOOKUP(B201,'Lista Startowa'!$A$2:$D$350,4,0)</f>
        <v>M35</v>
      </c>
      <c r="F201" s="1" t="str">
        <f>VLOOKUP(B201,'Lista Startowa'!$A$2:$E$350,5,0)</f>
        <v>niedotyczy</v>
      </c>
      <c r="G201" s="1" t="str">
        <f>VLOOKUP(B201,'Lista Startowa'!$A$2:$F$350,6,0)</f>
        <v>GRUDZIĄDZ</v>
      </c>
      <c r="H201" s="1" t="str">
        <f t="shared" si="3"/>
        <v>M</v>
      </c>
      <c r="I201" s="16">
        <v>1.5125</v>
      </c>
    </row>
    <row r="202" spans="1:9" ht="15">
      <c r="A202" s="1">
        <v>201</v>
      </c>
      <c r="B202" s="6">
        <v>170006</v>
      </c>
      <c r="C202" s="1">
        <f>VLOOKUP(B202,'Lista Startowa'!$A$2:$B$350,2,0)</f>
        <v>17</v>
      </c>
      <c r="D202" s="1" t="str">
        <f>VLOOKUP(B202,'Lista Startowa'!$A$2:$C$350,3,0)</f>
        <v>RAFAŁ ZBRZEŹNY</v>
      </c>
      <c r="E202" s="1" t="str">
        <f>VLOOKUP(B202,'Lista Startowa'!$A$2:$D$350,4,0)</f>
        <v>M45</v>
      </c>
      <c r="F202" s="1" t="str">
        <f>VLOOKUP(B202,'Lista Startowa'!$A$2:$E$350,5,0)</f>
        <v>AkademiaBiegania</v>
      </c>
      <c r="G202" s="1" t="str">
        <f>VLOOKUP(B202,'Lista Startowa'!$A$2:$F$350,6,0)</f>
        <v>GRUDZIĄDZ</v>
      </c>
      <c r="H202" s="1" t="str">
        <f t="shared" si="3"/>
        <v>M</v>
      </c>
      <c r="I202" s="16">
        <v>1.517361111111111</v>
      </c>
    </row>
    <row r="203" spans="1:9" ht="15">
      <c r="A203" s="1">
        <v>202</v>
      </c>
      <c r="B203" s="6">
        <v>1060001</v>
      </c>
      <c r="C203" s="1">
        <f>VLOOKUP(B203,'Lista Startowa'!$A$2:$B$350,2,0)</f>
        <v>106</v>
      </c>
      <c r="D203" s="1" t="str">
        <f>VLOOKUP(B203,'Lista Startowa'!$A$2:$C$350,3,0)</f>
        <v>KAMILCHORWACKI</v>
      </c>
      <c r="E203" s="1" t="str">
        <f>VLOOKUP(B203,'Lista Startowa'!$A$2:$D$350,4,0)</f>
        <v>M30</v>
      </c>
      <c r="F203" s="1" t="str">
        <f>VLOOKUP(B203,'Lista Startowa'!$A$2:$E$350,5,0)</f>
        <v>CSLog</v>
      </c>
      <c r="G203" s="1" t="str">
        <f>VLOOKUP(B203,'Lista Startowa'!$A$2:$F$350,6,0)</f>
        <v>GRUDZIĄDZ</v>
      </c>
      <c r="H203" s="1" t="str">
        <f t="shared" si="3"/>
        <v>M</v>
      </c>
      <c r="I203" s="16">
        <v>1.5256944444444445</v>
      </c>
    </row>
    <row r="204" spans="1:9" ht="15">
      <c r="A204" s="1">
        <v>203</v>
      </c>
      <c r="B204" s="6">
        <v>3010004</v>
      </c>
      <c r="C204" s="1">
        <f>VLOOKUP(B204,'Lista Startowa'!$A$2:$B$350,2,0)</f>
        <v>301</v>
      </c>
      <c r="D204" s="1" t="str">
        <f>VLOOKUP(B204,'Lista Startowa'!$A$2:$C$350,3,0)</f>
        <v>JACEKKOWALCZYK</v>
      </c>
      <c r="E204" s="1" t="str">
        <f>VLOOKUP(B204,'Lista Startowa'!$A$2:$D$350,4,0)</f>
        <v>M40</v>
      </c>
      <c r="F204" s="1" t="str">
        <f>VLOOKUP(B204,'Lista Startowa'!$A$2:$E$350,5,0)</f>
        <v>CSLog</v>
      </c>
      <c r="G204" s="1" t="str">
        <f>VLOOKUP(B204,'Lista Startowa'!$A$2:$F$350,6,0)</f>
        <v>GRUDZIĄDZ</v>
      </c>
      <c r="H204" s="1" t="str">
        <f t="shared" si="3"/>
        <v>M</v>
      </c>
      <c r="I204" s="16">
        <v>1.5256944444444445</v>
      </c>
    </row>
    <row r="205" spans="1:9" ht="15">
      <c r="A205" s="1">
        <v>204</v>
      </c>
      <c r="B205" s="6">
        <v>1880001</v>
      </c>
      <c r="C205" s="1">
        <f>VLOOKUP(B205,'Lista Startowa'!$A$2:$B$350,2,0)</f>
        <v>188</v>
      </c>
      <c r="D205" s="1" t="str">
        <f>VLOOKUP(B205,'Lista Startowa'!$A$2:$C$350,3,0)</f>
        <v>MAŁGORZATARADOMSKA-MISIAK</v>
      </c>
      <c r="E205" s="1" t="str">
        <f>VLOOKUP(B205,'Lista Startowa'!$A$2:$D$350,4,0)</f>
        <v>K40</v>
      </c>
      <c r="F205" s="1" t="str">
        <f>VLOOKUP(B205,'Lista Startowa'!$A$2:$E$350,5,0)</f>
        <v>AkademiaBieganiaGrudziądz</v>
      </c>
      <c r="G205" s="1" t="str">
        <f>VLOOKUP(B205,'Lista Startowa'!$A$2:$F$350,6,0)</f>
        <v>GRUDZIĄDZ</v>
      </c>
      <c r="H205" s="1" t="str">
        <f t="shared" si="3"/>
        <v>K</v>
      </c>
      <c r="I205" s="16">
        <v>1.5256944444444445</v>
      </c>
    </row>
    <row r="206" spans="1:9" ht="15">
      <c r="A206" s="1">
        <v>205</v>
      </c>
      <c r="B206" s="6">
        <v>2710004</v>
      </c>
      <c r="C206" s="1">
        <f>VLOOKUP(B206,'Lista Startowa'!$A$2:$B$350,2,0)</f>
        <v>271</v>
      </c>
      <c r="D206" s="1" t="str">
        <f>VLOOKUP(B206,'Lista Startowa'!$A$2:$C$350,3,0)</f>
        <v>RAFAŁLEWANDOWSKI</v>
      </c>
      <c r="E206" s="1" t="str">
        <f>VLOOKUP(B206,'Lista Startowa'!$A$2:$D$350,4,0)</f>
        <v>M30</v>
      </c>
      <c r="F206" s="1" t="str">
        <f>VLOOKUP(B206,'Lista Startowa'!$A$2:$E$350,5,0)</f>
        <v>FTO</v>
      </c>
      <c r="G206" s="1" t="str">
        <f>VLOOKUP(B206,'Lista Startowa'!$A$2:$F$350,6,0)</f>
        <v>TORUŃ</v>
      </c>
      <c r="H206" s="1" t="str">
        <f t="shared" si="3"/>
        <v>M</v>
      </c>
      <c r="I206" s="16">
        <v>1.5368055555555555</v>
      </c>
    </row>
    <row r="207" spans="1:9" ht="15">
      <c r="A207" s="1">
        <v>206</v>
      </c>
      <c r="B207" s="6">
        <v>1750003</v>
      </c>
      <c r="C207" s="1">
        <f>VLOOKUP(B207,'Lista Startowa'!$A$2:$B$350,2,0)</f>
        <v>175</v>
      </c>
      <c r="D207" s="1" t="str">
        <f>VLOOKUP(B207,'Lista Startowa'!$A$2:$C$350,3,0)</f>
        <v>HANNAMAĆKOWIAK</v>
      </c>
      <c r="E207" s="1" t="str">
        <f>VLOOKUP(B207,'Lista Startowa'!$A$2:$D$350,4,0)</f>
        <v>K55</v>
      </c>
      <c r="F207" s="1" t="str">
        <f>VLOOKUP(B207,'Lista Startowa'!$A$2:$E$350,5,0)</f>
        <v>AkademiaBiegania</v>
      </c>
      <c r="G207" s="1" t="str">
        <f>VLOOKUP(B207,'Lista Startowa'!$A$2:$F$350,6,0)</f>
        <v>GRUDZIĄDZ</v>
      </c>
      <c r="H207" s="1" t="str">
        <f t="shared" si="3"/>
        <v>K</v>
      </c>
      <c r="I207" s="16">
        <v>1.5374999999999999</v>
      </c>
    </row>
    <row r="208" spans="1:9" ht="15">
      <c r="A208" s="1">
        <v>207</v>
      </c>
      <c r="B208" s="6">
        <v>2760009</v>
      </c>
      <c r="C208" s="1">
        <f>VLOOKUP(B208,'Lista Startowa'!$A$2:$B$350,2,0)</f>
        <v>276</v>
      </c>
      <c r="D208" s="1" t="str">
        <f>VLOOKUP(B208,'Lista Startowa'!$A$2:$C$350,3,0)</f>
        <v>BARTOSZPIÓRKOWSKI</v>
      </c>
      <c r="E208" s="1" t="str">
        <f>VLOOKUP(B208,'Lista Startowa'!$A$2:$D$350,4,0)</f>
        <v>M20</v>
      </c>
      <c r="F208" s="1" t="str">
        <f>VLOOKUP(B208,'Lista Startowa'!$A$2:$E$350,5,0)</f>
        <v>niezrzeszony</v>
      </c>
      <c r="G208" s="1" t="str">
        <f>VLOOKUP(B208,'Lista Startowa'!$A$2:$F$350,6,0)</f>
        <v>GRUDZIĄDZ</v>
      </c>
      <c r="H208" s="1" t="str">
        <f t="shared" si="3"/>
        <v>M</v>
      </c>
      <c r="I208" s="16">
        <v>1.5381944444444444</v>
      </c>
    </row>
    <row r="209" spans="1:9" ht="15">
      <c r="A209" s="1">
        <v>208</v>
      </c>
      <c r="B209" s="6">
        <v>1300000</v>
      </c>
      <c r="C209" s="1">
        <f>VLOOKUP(B209,'Lista Startowa'!$A$2:$B$350,2,0)</f>
        <v>130</v>
      </c>
      <c r="D209" s="1" t="str">
        <f>VLOOKUP(B209,'Lista Startowa'!$A$2:$C$350,3,0)</f>
        <v>MONIKAORIOL-SIGNERSKA</v>
      </c>
      <c r="E209" s="1" t="str">
        <f>VLOOKUP(B209,'Lista Startowa'!$A$2:$D$350,4,0)</f>
        <v>K35</v>
      </c>
      <c r="F209" s="1" t="str">
        <f>VLOOKUP(B209,'Lista Startowa'!$A$2:$E$350,5,0)</f>
        <v>LongSlowDistanceOsowa</v>
      </c>
      <c r="G209" s="1" t="str">
        <f>VLOOKUP(B209,'Lista Startowa'!$A$2:$F$350,6,0)</f>
        <v>GDAŃSK</v>
      </c>
      <c r="H209" s="1" t="str">
        <f t="shared" si="3"/>
        <v>K</v>
      </c>
      <c r="I209" s="16">
        <v>1.5381944444444444</v>
      </c>
    </row>
    <row r="210" spans="1:9" ht="15">
      <c r="A210" s="1">
        <v>209</v>
      </c>
      <c r="B210" s="6">
        <v>4400004</v>
      </c>
      <c r="C210" s="1">
        <f>VLOOKUP(B210,'Lista Startowa'!$A$2:$B$350,2,0)</f>
        <v>440</v>
      </c>
      <c r="D210" s="1" t="str">
        <f>VLOOKUP(B210,'Lista Startowa'!$A$2:$C$350,3,0)</f>
        <v>KRZYSZTOFWROBLEWSKI</v>
      </c>
      <c r="E210" s="1" t="str">
        <f>VLOOKUP(B210,'Lista Startowa'!$A$2:$D$350,4,0)</f>
        <v>M40</v>
      </c>
      <c r="F210" s="1" t="str">
        <f>VLOOKUP(B210,'Lista Startowa'!$A$2:$E$350,5,0)</f>
        <v>-----</v>
      </c>
      <c r="G210" s="1" t="str">
        <f>VLOOKUP(B210,'Lista Startowa'!$A$2:$F$350,6,0)</f>
        <v>GRUDZIADZ</v>
      </c>
      <c r="H210" s="1" t="str">
        <f t="shared" si="3"/>
        <v>M</v>
      </c>
      <c r="I210" s="16">
        <v>1.5416666666666667</v>
      </c>
    </row>
    <row r="211" spans="1:9" ht="15">
      <c r="A211" s="1">
        <v>210</v>
      </c>
      <c r="B211" s="6">
        <v>1940000</v>
      </c>
      <c r="C211" s="1">
        <f>VLOOKUP(B211,'Lista Startowa'!$A$2:$B$350,2,0)</f>
        <v>194</v>
      </c>
      <c r="D211" s="1" t="str">
        <f>VLOOKUP(B211,'Lista Startowa'!$A$2:$C$350,3,0)</f>
        <v>RAFAŁDRZYMALSKI</v>
      </c>
      <c r="E211" s="1" t="str">
        <f>VLOOKUP(B211,'Lista Startowa'!$A$2:$D$350,4,0)</f>
        <v>M20</v>
      </c>
      <c r="F211" s="1" t="str">
        <f>VLOOKUP(B211,'Lista Startowa'!$A$2:$E$350,5,0)</f>
        <v>niezrzeszony</v>
      </c>
      <c r="G211" s="1" t="str">
        <f>VLOOKUP(B211,'Lista Startowa'!$A$2:$F$350,6,0)</f>
        <v>GRUDZIĄDZ</v>
      </c>
      <c r="H211" s="1" t="str">
        <f t="shared" si="3"/>
        <v>M</v>
      </c>
      <c r="I211" s="16">
        <v>1.54375</v>
      </c>
    </row>
    <row r="212" spans="1:9" ht="15">
      <c r="A212" s="1">
        <v>211</v>
      </c>
      <c r="B212" s="6">
        <v>1660003</v>
      </c>
      <c r="C212" s="1">
        <f>VLOOKUP(B212,'Lista Startowa'!$A$2:$B$350,2,0)</f>
        <v>166</v>
      </c>
      <c r="D212" s="1" t="str">
        <f>VLOOKUP(B212,'Lista Startowa'!$A$2:$C$350,3,0)</f>
        <v>TOMASZPIOR</v>
      </c>
      <c r="E212" s="1" t="str">
        <f>VLOOKUP(B212,'Lista Startowa'!$A$2:$D$350,4,0)</f>
        <v>M30</v>
      </c>
      <c r="F212" s="1" t="str">
        <f>VLOOKUP(B212,'Lista Startowa'!$A$2:$E$350,5,0)</f>
        <v>brak</v>
      </c>
      <c r="G212" s="1" t="str">
        <f>VLOOKUP(B212,'Lista Startowa'!$A$2:$F$350,6,0)</f>
        <v>GRUDZIADZ</v>
      </c>
      <c r="H212" s="1" t="str">
        <f t="shared" si="3"/>
        <v>M</v>
      </c>
      <c r="I212" s="16">
        <v>1.5444444444444445</v>
      </c>
    </row>
    <row r="213" spans="1:9" ht="15">
      <c r="A213" s="1">
        <v>212</v>
      </c>
      <c r="B213" s="6">
        <v>930004</v>
      </c>
      <c r="C213" s="1">
        <f>VLOOKUP(B213,'Lista Startowa'!$A$2:$B$350,2,0)</f>
        <v>93</v>
      </c>
      <c r="D213" s="1" t="str">
        <f>VLOOKUP(B213,'Lista Startowa'!$A$2:$C$350,3,0)</f>
        <v>JAKUBBALCERZAK</v>
      </c>
      <c r="E213" s="1" t="str">
        <f>VLOOKUP(B213,'Lista Startowa'!$A$2:$D$350,4,0)</f>
        <v>M20</v>
      </c>
      <c r="F213" s="1" t="str">
        <f>VLOOKUP(B213,'Lista Startowa'!$A$2:$E$350,5,0)</f>
        <v>niezrzeszony</v>
      </c>
      <c r="G213" s="1" t="str">
        <f>VLOOKUP(B213,'Lista Startowa'!$A$2:$F$350,6,0)</f>
        <v>GRUDZIADZ</v>
      </c>
      <c r="H213" s="1" t="str">
        <f t="shared" si="3"/>
        <v>M</v>
      </c>
      <c r="I213" s="16">
        <v>1.545138888888889</v>
      </c>
    </row>
    <row r="214" spans="1:9" ht="15">
      <c r="A214" s="1">
        <v>213</v>
      </c>
      <c r="B214" s="6">
        <v>360003</v>
      </c>
      <c r="C214" s="1">
        <f>VLOOKUP(B214,'Lista Startowa'!$A$2:$B$350,2,0)</f>
        <v>36</v>
      </c>
      <c r="D214" s="1" t="str">
        <f>VLOOKUP(B214,'Lista Startowa'!$A$2:$C$350,3,0)</f>
        <v>MAGDALENABABICKA</v>
      </c>
      <c r="E214" s="1" t="str">
        <f>VLOOKUP(B214,'Lista Startowa'!$A$2:$D$350,4,0)</f>
        <v>K35</v>
      </c>
      <c r="F214" s="1" t="str">
        <f>VLOOKUP(B214,'Lista Startowa'!$A$2:$E$350,5,0)</f>
        <v>AKADEMIABIEGANIA</v>
      </c>
      <c r="G214" s="1" t="str">
        <f>VLOOKUP(B214,'Lista Startowa'!$A$2:$F$350,6,0)</f>
        <v>GRUDZIĄDZ</v>
      </c>
      <c r="H214" s="1" t="str">
        <f t="shared" si="3"/>
        <v>K</v>
      </c>
      <c r="I214" s="16">
        <v>1.545138888888889</v>
      </c>
    </row>
    <row r="215" spans="1:9" ht="15">
      <c r="A215" s="1">
        <v>214</v>
      </c>
      <c r="B215" s="6">
        <v>1490000</v>
      </c>
      <c r="C215" s="1">
        <f>VLOOKUP(B215,'Lista Startowa'!$A$2:$B$350,2,0)</f>
        <v>149</v>
      </c>
      <c r="D215" s="1" t="str">
        <f>VLOOKUP(B215,'Lista Startowa'!$A$2:$C$350,3,0)</f>
        <v>MAREKBĄKOWSKI</v>
      </c>
      <c r="E215" s="1" t="str">
        <f>VLOOKUP(B215,'Lista Startowa'!$A$2:$D$350,4,0)</f>
        <v>M35</v>
      </c>
      <c r="F215" s="1" t="str">
        <f>VLOOKUP(B215,'Lista Startowa'!$A$2:$E$350,5,0)</f>
        <v>Serwisreno-max.plTeam</v>
      </c>
      <c r="G215" s="1" t="str">
        <f>VLOOKUP(B215,'Lista Startowa'!$A$2:$F$350,6,0)</f>
        <v>GDAŃSK</v>
      </c>
      <c r="H215" s="1" t="str">
        <f t="shared" si="3"/>
        <v>M</v>
      </c>
      <c r="I215" s="16">
        <v>1.55</v>
      </c>
    </row>
    <row r="216" spans="1:9" ht="15">
      <c r="A216" s="1">
        <v>215</v>
      </c>
      <c r="B216" s="6">
        <v>3060009</v>
      </c>
      <c r="C216" s="1">
        <f>VLOOKUP(B216,'Lista Startowa'!$A$2:$B$350,2,0)</f>
        <v>306</v>
      </c>
      <c r="D216" s="1" t="str">
        <f>VLOOKUP(B216,'Lista Startowa'!$A$2:$C$350,3,0)</f>
        <v>PIOTRWOŹNIAK</v>
      </c>
      <c r="E216" s="1" t="str">
        <f>VLOOKUP(B216,'Lista Startowa'!$A$2:$D$350,4,0)</f>
        <v>M45</v>
      </c>
      <c r="F216" s="1">
        <f>VLOOKUP(B216,'Lista Startowa'!$A$2:$E$350,5,0)</f>
        <v>0</v>
      </c>
      <c r="G216" s="1" t="str">
        <f>VLOOKUP(B216,'Lista Startowa'!$A$2:$F$350,6,0)</f>
        <v> GRUDZIĄDZ</v>
      </c>
      <c r="H216" s="1" t="str">
        <f t="shared" si="3"/>
        <v>M</v>
      </c>
      <c r="I216" s="16">
        <v>1.551388888888889</v>
      </c>
    </row>
    <row r="217" spans="1:9" ht="15">
      <c r="A217" s="1">
        <v>216</v>
      </c>
      <c r="B217" s="6">
        <v>3040005</v>
      </c>
      <c r="C217" s="1">
        <f>VLOOKUP(B217,'Lista Startowa'!$A$2:$B$350,2,0)</f>
        <v>304</v>
      </c>
      <c r="D217" s="1" t="str">
        <f>VLOOKUP(B217,'Lista Startowa'!$A$2:$C$350,3,0)</f>
        <v>KRYSTYNANICKEL</v>
      </c>
      <c r="E217" s="1" t="str">
        <f>VLOOKUP(B217,'Lista Startowa'!$A$2:$D$350,4,0)</f>
        <v>K55</v>
      </c>
      <c r="F217" s="1">
        <f>VLOOKUP(B217,'Lista Startowa'!$A$2:$E$350,5,0)</f>
        <v>0</v>
      </c>
      <c r="G217" s="1" t="str">
        <f>VLOOKUP(B217,'Lista Startowa'!$A$2:$F$350,6,0)</f>
        <v> CZERNIN</v>
      </c>
      <c r="H217" s="1" t="str">
        <f t="shared" si="3"/>
        <v>K</v>
      </c>
      <c r="I217" s="16">
        <v>1.5541666666666665</v>
      </c>
    </row>
    <row r="218" spans="1:9" ht="15">
      <c r="A218" s="1">
        <v>217</v>
      </c>
      <c r="B218" s="6">
        <v>1720002</v>
      </c>
      <c r="C218" s="1">
        <f>VLOOKUP(B218,'Lista Startowa'!$A$2:$B$350,2,0)</f>
        <v>172</v>
      </c>
      <c r="D218" s="1" t="str">
        <f>VLOOKUP(B218,'Lista Startowa'!$A$2:$C$350,3,0)</f>
        <v>TOMASZSPYCHALSKI</v>
      </c>
      <c r="E218" s="1" t="str">
        <f>VLOOKUP(B218,'Lista Startowa'!$A$2:$D$350,4,0)</f>
        <v>M40</v>
      </c>
      <c r="F218" s="1" t="str">
        <f>VLOOKUP(B218,'Lista Startowa'!$A$2:$E$350,5,0)</f>
        <v>niezrzeszony</v>
      </c>
      <c r="G218" s="1" t="str">
        <f>VLOOKUP(B218,'Lista Startowa'!$A$2:$F$350,6,0)</f>
        <v>MALBORK</v>
      </c>
      <c r="H218" s="1" t="str">
        <f t="shared" si="3"/>
        <v>M</v>
      </c>
      <c r="I218" s="16">
        <v>1.5555555555555556</v>
      </c>
    </row>
    <row r="219" spans="1:9" ht="15">
      <c r="A219" s="1">
        <v>218</v>
      </c>
      <c r="B219" s="6">
        <v>1430008</v>
      </c>
      <c r="C219" s="1">
        <f>VLOOKUP(B219,'Lista Startowa'!$A$2:$B$350,2,0)</f>
        <v>143</v>
      </c>
      <c r="D219" s="1" t="str">
        <f>VLOOKUP(B219,'Lista Startowa'!$A$2:$C$350,3,0)</f>
        <v>ZBIGNIEWORNOWSKI</v>
      </c>
      <c r="E219" s="1" t="str">
        <f>VLOOKUP(B219,'Lista Startowa'!$A$2:$D$350,4,0)</f>
        <v>M45</v>
      </c>
      <c r="F219" s="1" t="str">
        <f>VLOOKUP(B219,'Lista Startowa'!$A$2:$E$350,5,0)</f>
        <v>SlowRunner&amp;AB</v>
      </c>
      <c r="G219" s="1" t="str">
        <f>VLOOKUP(B219,'Lista Startowa'!$A$2:$F$350,6,0)</f>
        <v>GRUDZIĄDZ</v>
      </c>
      <c r="H219" s="1" t="str">
        <f t="shared" si="3"/>
        <v>M</v>
      </c>
      <c r="I219" s="16">
        <v>1.5611111111111111</v>
      </c>
    </row>
    <row r="220" spans="1:9" ht="15">
      <c r="A220" s="1">
        <v>219</v>
      </c>
      <c r="B220" s="6">
        <v>2170004</v>
      </c>
      <c r="C220" s="1">
        <f>VLOOKUP(B220,'Lista Startowa'!$A$2:$B$350,2,0)</f>
        <v>217</v>
      </c>
      <c r="D220" s="1" t="str">
        <f>VLOOKUP(B220,'Lista Startowa'!$A$2:$C$350,3,0)</f>
        <v>MARIUSZSZYGOWSKI</v>
      </c>
      <c r="E220" s="1" t="str">
        <f>VLOOKUP(B220,'Lista Startowa'!$A$2:$D$350,4,0)</f>
        <v>M50</v>
      </c>
      <c r="F220" s="1" t="str">
        <f>VLOOKUP(B220,'Lista Startowa'!$A$2:$E$350,5,0)</f>
        <v>AkademiaBiegania</v>
      </c>
      <c r="G220" s="1" t="str">
        <f>VLOOKUP(B220,'Lista Startowa'!$A$2:$F$350,6,0)</f>
        <v>GRUDZIĄDZ</v>
      </c>
      <c r="H220" s="1" t="str">
        <f t="shared" si="3"/>
        <v>M</v>
      </c>
      <c r="I220" s="16">
        <v>1.5618055555555557</v>
      </c>
    </row>
    <row r="221" spans="1:9" ht="15">
      <c r="A221" s="1">
        <v>220</v>
      </c>
      <c r="B221" s="6">
        <v>1340008</v>
      </c>
      <c r="C221" s="1">
        <f>VLOOKUP(B221,'Lista Startowa'!$A$2:$B$350,2,0)</f>
        <v>134</v>
      </c>
      <c r="D221" s="1" t="str">
        <f>VLOOKUP(B221,'Lista Startowa'!$A$2:$C$350,3,0)</f>
        <v>KAMILBORYS</v>
      </c>
      <c r="E221" s="1" t="str">
        <f>VLOOKUP(B221,'Lista Startowa'!$A$2:$D$350,4,0)</f>
        <v>M16</v>
      </c>
      <c r="F221" s="1" t="str">
        <f>VLOOKUP(B221,'Lista Startowa'!$A$2:$E$350,5,0)</f>
        <v>TeamBąkowo</v>
      </c>
      <c r="G221" s="1" t="str">
        <f>VLOOKUP(B221,'Lista Startowa'!$A$2:$F$350,6,0)</f>
        <v>WARLUBIE</v>
      </c>
      <c r="H221" s="1" t="str">
        <f t="shared" si="3"/>
        <v>M</v>
      </c>
      <c r="I221" s="16">
        <v>1.5659722222222223</v>
      </c>
    </row>
    <row r="222" spans="1:9" ht="15">
      <c r="A222" s="1">
        <v>221</v>
      </c>
      <c r="B222" s="6">
        <v>150002</v>
      </c>
      <c r="C222" s="1">
        <f>VLOOKUP(B222,'Lista Startowa'!$A$2:$B$350,2,0)</f>
        <v>15</v>
      </c>
      <c r="D222" s="1" t="str">
        <f>VLOOKUP(B222,'Lista Startowa'!$A$2:$C$350,3,0)</f>
        <v>JUSTYNA CZAPLA</v>
      </c>
      <c r="E222" s="1" t="str">
        <f>VLOOKUP(B222,'Lista Startowa'!$A$2:$D$350,4,0)</f>
        <v>K20</v>
      </c>
      <c r="F222" s="1" t="str">
        <f>VLOOKUP(B222,'Lista Startowa'!$A$2:$E$350,5,0)</f>
        <v>Brak</v>
      </c>
      <c r="G222" s="1" t="str">
        <f>VLOOKUP(B222,'Lista Startowa'!$A$2:$F$350,6,0)</f>
        <v>GRUDZIĄDZ</v>
      </c>
      <c r="H222" s="1" t="str">
        <f t="shared" si="3"/>
        <v>K</v>
      </c>
      <c r="I222" s="16">
        <v>1.5666666666666667</v>
      </c>
    </row>
    <row r="223" spans="1:9" ht="15">
      <c r="A223" s="1">
        <v>222</v>
      </c>
      <c r="B223" s="6">
        <v>230005</v>
      </c>
      <c r="C223" s="1">
        <f>VLOOKUP(B223,'Lista Startowa'!$A$2:$B$350,2,0)</f>
        <v>23</v>
      </c>
      <c r="D223" s="1" t="str">
        <f>VLOOKUP(B223,'Lista Startowa'!$A$2:$C$350,3,0)</f>
        <v>MATEUSZHABASIŃSKI</v>
      </c>
      <c r="E223" s="1" t="str">
        <f>VLOOKUP(B223,'Lista Startowa'!$A$2:$D$350,4,0)</f>
        <v>M20</v>
      </c>
      <c r="F223" s="1" t="str">
        <f>VLOOKUP(B223,'Lista Startowa'!$A$2:$E$350,5,0)</f>
        <v>OkninskiMMA</v>
      </c>
      <c r="G223" s="1" t="str">
        <f>VLOOKUP(B223,'Lista Startowa'!$A$2:$F$350,6,0)</f>
        <v>HANOWO</v>
      </c>
      <c r="H223" s="1" t="str">
        <f t="shared" si="3"/>
        <v>M</v>
      </c>
      <c r="I223" s="16">
        <v>1.5673611111111112</v>
      </c>
    </row>
    <row r="224" spans="1:9" ht="15">
      <c r="A224" s="1">
        <v>223</v>
      </c>
      <c r="B224" s="6">
        <v>2850009</v>
      </c>
      <c r="C224" s="1">
        <f>VLOOKUP(B224,'Lista Startowa'!$A$2:$B$350,2,0)</f>
        <v>285</v>
      </c>
      <c r="D224" s="1" t="str">
        <f>VLOOKUP(B224,'Lista Startowa'!$A$2:$C$350,3,0)</f>
        <v>JOANNAHARACKIEWICZ</v>
      </c>
      <c r="E224" s="1" t="str">
        <f>VLOOKUP(B224,'Lista Startowa'!$A$2:$D$350,4,0)</f>
        <v>K20</v>
      </c>
      <c r="F224" s="1" t="str">
        <f>VLOOKUP(B224,'Lista Startowa'!$A$2:$E$350,5,0)</f>
        <v>niezrzeszona</v>
      </c>
      <c r="G224" s="1" t="str">
        <f>VLOOKUP(B224,'Lista Startowa'!$A$2:$F$350,6,0)</f>
        <v>ŁASIN</v>
      </c>
      <c r="H224" s="1" t="str">
        <f t="shared" si="3"/>
        <v>K</v>
      </c>
      <c r="I224" s="16">
        <v>1.5715277777777779</v>
      </c>
    </row>
    <row r="225" spans="1:9" ht="15">
      <c r="A225" s="1">
        <v>224</v>
      </c>
      <c r="B225" s="6">
        <v>2050003</v>
      </c>
      <c r="C225" s="1">
        <f>VLOOKUP(B225,'Lista Startowa'!$A$2:$B$350,2,0)</f>
        <v>205</v>
      </c>
      <c r="D225" s="1" t="str">
        <f>VLOOKUP(B225,'Lista Startowa'!$A$2:$C$350,3,0)</f>
        <v>ANDRZEJKUST</v>
      </c>
      <c r="E225" s="1" t="str">
        <f>VLOOKUP(B225,'Lista Startowa'!$A$2:$D$350,4,0)</f>
        <v>M50</v>
      </c>
      <c r="F225" s="1" t="str">
        <f>VLOOKUP(B225,'Lista Startowa'!$A$2:$E$350,5,0)</f>
        <v>niezrzeszony</v>
      </c>
      <c r="G225" s="1" t="str">
        <f>VLOOKUP(B225,'Lista Startowa'!$A$2:$F$350,6,0)</f>
        <v>WĄBRZEŹNO</v>
      </c>
      <c r="H225" s="1" t="str">
        <f t="shared" si="3"/>
        <v>M</v>
      </c>
      <c r="I225" s="16">
        <v>1.573611111111111</v>
      </c>
    </row>
    <row r="226" spans="1:9" ht="15">
      <c r="A226" s="1">
        <v>225</v>
      </c>
      <c r="B226" s="6">
        <v>1890008</v>
      </c>
      <c r="C226" s="1">
        <f>VLOOKUP(B226,'Lista Startowa'!$A$2:$B$350,2,0)</f>
        <v>189</v>
      </c>
      <c r="D226" s="1" t="str">
        <f>VLOOKUP(B226,'Lista Startowa'!$A$2:$C$350,3,0)</f>
        <v>KRZYSZTOFMISIAK</v>
      </c>
      <c r="E226" s="1" t="str">
        <f>VLOOKUP(B226,'Lista Startowa'!$A$2:$D$350,4,0)</f>
        <v>M40</v>
      </c>
      <c r="F226" s="1" t="str">
        <f>VLOOKUP(B226,'Lista Startowa'!$A$2:$E$350,5,0)</f>
        <v>AkademiaBieganiaGrudziądz</v>
      </c>
      <c r="G226" s="1" t="str">
        <f>VLOOKUP(B226,'Lista Startowa'!$A$2:$F$350,6,0)</f>
        <v>GRUDZIĄDZ</v>
      </c>
      <c r="H226" s="1" t="str">
        <f t="shared" si="3"/>
        <v>M</v>
      </c>
      <c r="I226" s="16">
        <v>1.5847222222222221</v>
      </c>
    </row>
    <row r="227" spans="1:9" ht="15">
      <c r="A227" s="1">
        <v>226</v>
      </c>
      <c r="B227" s="6">
        <v>1670000</v>
      </c>
      <c r="C227" s="1">
        <f>VLOOKUP(B227,'Lista Startowa'!$A$2:$B$350,2,0)</f>
        <v>167</v>
      </c>
      <c r="D227" s="1" t="str">
        <f>VLOOKUP(B227,'Lista Startowa'!$A$2:$C$350,3,0)</f>
        <v>SŁAWOMIRZIELIŃSKI</v>
      </c>
      <c r="E227" s="1" t="str">
        <f>VLOOKUP(B227,'Lista Startowa'!$A$2:$D$350,4,0)</f>
        <v>M30</v>
      </c>
      <c r="F227" s="1" t="str">
        <f>VLOOKUP(B227,'Lista Startowa'!$A$2:$E$350,5,0)</f>
        <v>niezrzeszony</v>
      </c>
      <c r="G227" s="1" t="str">
        <f>VLOOKUP(B227,'Lista Startowa'!$A$2:$F$350,6,0)</f>
        <v>GRUDZIĄDZ</v>
      </c>
      <c r="H227" s="1" t="str">
        <f t="shared" si="3"/>
        <v>M</v>
      </c>
      <c r="I227" s="16">
        <v>1.5868055555555556</v>
      </c>
    </row>
    <row r="228" spans="1:9" ht="15">
      <c r="A228" s="1">
        <v>227</v>
      </c>
      <c r="B228" s="6">
        <v>3220005</v>
      </c>
      <c r="C228" s="1">
        <f>VLOOKUP(B228,'Lista Startowa'!$A$2:$B$350,2,0)</f>
        <v>322</v>
      </c>
      <c r="D228" s="1" t="str">
        <f>VLOOKUP(B228,'Lista Startowa'!$A$2:$C$350,3,0)</f>
        <v>AGNIESZKA WALENDZIAK</v>
      </c>
      <c r="E228" s="1" t="str">
        <f>VLOOKUP(B228,'Lista Startowa'!$A$2:$D$350,4,0)</f>
        <v>K35</v>
      </c>
      <c r="F228" s="1">
        <f>VLOOKUP(B228,'Lista Startowa'!$A$2:$E$350,5,0)</f>
        <v>0</v>
      </c>
      <c r="G228" s="1">
        <f>VLOOKUP(B228,'Lista Startowa'!$A$2:$F$350,6,0)</f>
        <v>0</v>
      </c>
      <c r="H228" s="1" t="str">
        <f t="shared" si="3"/>
        <v>K</v>
      </c>
      <c r="I228" s="16">
        <v>1.5916666666666668</v>
      </c>
    </row>
    <row r="229" spans="1:9" ht="15">
      <c r="A229" s="1">
        <v>228</v>
      </c>
      <c r="B229" s="6">
        <v>80006</v>
      </c>
      <c r="C229" s="1">
        <f>VLOOKUP(B229,'Lista Startowa'!$A$2:$B$350,2,0)</f>
        <v>8</v>
      </c>
      <c r="D229" s="1" t="str">
        <f>VLOOKUP(B229,'Lista Startowa'!$A$2:$C$350,3,0)</f>
        <v>JACEK BARON</v>
      </c>
      <c r="E229" s="1" t="str">
        <f>VLOOKUP(B229,'Lista Startowa'!$A$2:$D$350,4,0)</f>
        <v>M30</v>
      </c>
      <c r="F229" s="1" t="str">
        <f>VLOOKUP(B229,'Lista Startowa'!$A$2:$E$350,5,0)</f>
        <v>-</v>
      </c>
      <c r="G229" s="1" t="str">
        <f>VLOOKUP(B229,'Lista Startowa'!$A$2:$F$350,6,0)</f>
        <v>GRUDZIĄDZ</v>
      </c>
      <c r="H229" s="1" t="str">
        <f t="shared" si="3"/>
        <v>M</v>
      </c>
      <c r="I229" s="16">
        <v>1.5923611111111111</v>
      </c>
    </row>
    <row r="230" spans="1:9" ht="15">
      <c r="A230" s="1">
        <v>229</v>
      </c>
      <c r="B230" s="15">
        <v>610009</v>
      </c>
      <c r="C230" s="1">
        <f>VLOOKUP(B230,'Lista Startowa'!$A$2:$B$350,2,0)</f>
        <v>61</v>
      </c>
      <c r="D230" s="1" t="str">
        <f>VLOOKUP(B230,'Lista Startowa'!$A$2:$C$350,3,0)</f>
        <v>MAŁGORZATAMIKRUT</v>
      </c>
      <c r="E230" s="1" t="str">
        <f>VLOOKUP(B230,'Lista Startowa'!$A$2:$D$350,4,0)</f>
        <v>K35</v>
      </c>
      <c r="F230" s="1" t="str">
        <f>VLOOKUP(B230,'Lista Startowa'!$A$2:$E$350,5,0)</f>
        <v>AKADEMIABIEGANIA</v>
      </c>
      <c r="G230" s="1" t="str">
        <f>VLOOKUP(B230,'Lista Startowa'!$A$2:$F$350,6,0)</f>
        <v>GRUDZIĄDZ</v>
      </c>
      <c r="H230" s="1" t="str">
        <f t="shared" si="3"/>
        <v>K</v>
      </c>
      <c r="I230" s="16">
        <v>1.59375</v>
      </c>
    </row>
    <row r="231" spans="1:9" ht="15">
      <c r="A231" s="1">
        <v>230</v>
      </c>
      <c r="B231" s="6">
        <v>1360002</v>
      </c>
      <c r="C231" s="1">
        <f>VLOOKUP(B231,'Lista Startowa'!$A$2:$B$350,2,0)</f>
        <v>136</v>
      </c>
      <c r="D231" s="1" t="str">
        <f>VLOOKUP(B231,'Lista Startowa'!$A$2:$C$350,3,0)</f>
        <v>PRZEMYSŁAW GREŃ</v>
      </c>
      <c r="E231" s="1" t="str">
        <f>VLOOKUP(B231,'Lista Startowa'!$A$2:$D$350,4,0)</f>
        <v>M16</v>
      </c>
      <c r="F231" s="1" t="str">
        <f>VLOOKUP(B231,'Lista Startowa'!$A$2:$E$350,5,0)</f>
        <v>TeamBąkowo</v>
      </c>
      <c r="G231" s="1" t="str">
        <f>VLOOKUP(B231,'Lista Startowa'!$A$2:$F$350,6,0)</f>
        <v>WARLUBIE</v>
      </c>
      <c r="H231" s="1" t="str">
        <f t="shared" si="3"/>
        <v>M</v>
      </c>
      <c r="I231" s="16">
        <v>1.596527777777778</v>
      </c>
    </row>
    <row r="232" spans="1:9" ht="15">
      <c r="A232" s="1">
        <v>231</v>
      </c>
      <c r="B232" s="6">
        <v>620006</v>
      </c>
      <c r="C232" s="1">
        <f>VLOOKUP(B232,'Lista Startowa'!$A$2:$B$350,2,0)</f>
        <v>62</v>
      </c>
      <c r="D232" s="1" t="str">
        <f>VLOOKUP(B232,'Lista Startowa'!$A$2:$C$350,3,0)</f>
        <v>JAROSŁĄWMIKRUT</v>
      </c>
      <c r="E232" s="1" t="str">
        <f>VLOOKUP(B232,'Lista Startowa'!$A$2:$D$350,4,0)</f>
        <v>M40</v>
      </c>
      <c r="F232" s="1" t="str">
        <f>VLOOKUP(B232,'Lista Startowa'!$A$2:$E$350,5,0)</f>
        <v>NIEMA</v>
      </c>
      <c r="G232" s="1" t="str">
        <f>VLOOKUP(B232,'Lista Startowa'!$A$2:$F$350,6,0)</f>
        <v>GRUDZIĄDZ</v>
      </c>
      <c r="H232" s="1" t="str">
        <f t="shared" si="3"/>
        <v>M</v>
      </c>
      <c r="I232" s="16">
        <v>1.5993055555555555</v>
      </c>
    </row>
    <row r="233" spans="1:9" ht="15">
      <c r="A233" s="1">
        <v>232</v>
      </c>
      <c r="B233" s="6">
        <v>2030009</v>
      </c>
      <c r="C233" s="1">
        <f>VLOOKUP(B233,'Lista Startowa'!$A$2:$B$350,2,0)</f>
        <v>203</v>
      </c>
      <c r="D233" s="1" t="str">
        <f>VLOOKUP(B233,'Lista Startowa'!$A$2:$C$350,3,0)</f>
        <v>MICHAŁLENDZION</v>
      </c>
      <c r="E233" s="1" t="str">
        <f>VLOOKUP(B233,'Lista Startowa'!$A$2:$D$350,4,0)</f>
        <v>M20</v>
      </c>
      <c r="F233" s="1" t="str">
        <f>VLOOKUP(B233,'Lista Startowa'!$A$2:$E$350,5,0)</f>
        <v>brak</v>
      </c>
      <c r="G233" s="1" t="str">
        <f>VLOOKUP(B233,'Lista Startowa'!$A$2:$F$350,6,0)</f>
        <v>GRUDZIĄDZ</v>
      </c>
      <c r="H233" s="1" t="str">
        <f t="shared" si="3"/>
        <v>M</v>
      </c>
      <c r="I233" s="16">
        <v>1.6034722222222222</v>
      </c>
    </row>
    <row r="234" spans="1:9" ht="15">
      <c r="A234" s="1">
        <v>233</v>
      </c>
      <c r="B234" s="6">
        <v>2410003</v>
      </c>
      <c r="C234" s="1">
        <f>VLOOKUP(B234,'Lista Startowa'!$A$2:$B$350,2,0)</f>
        <v>241</v>
      </c>
      <c r="D234" s="1" t="str">
        <f>VLOOKUP(B234,'Lista Startowa'!$A$2:$C$350,3,0)</f>
        <v>NATALIASTĘPNICKA</v>
      </c>
      <c r="E234" s="1" t="str">
        <f>VLOOKUP(B234,'Lista Startowa'!$A$2:$D$350,4,0)</f>
        <v>K20</v>
      </c>
      <c r="F234" s="1" t="str">
        <f>VLOOKUP(B234,'Lista Startowa'!$A$2:$E$350,5,0)</f>
        <v>brak</v>
      </c>
      <c r="G234" s="1" t="str">
        <f>VLOOKUP(B234,'Lista Startowa'!$A$2:$F$350,6,0)</f>
        <v>GRUDZIĄDZ</v>
      </c>
      <c r="H234" s="1" t="str">
        <f t="shared" si="3"/>
        <v>K</v>
      </c>
      <c r="I234" s="16">
        <v>1.6083333333333334</v>
      </c>
    </row>
    <row r="235" spans="1:9" ht="15">
      <c r="A235" s="1">
        <v>234</v>
      </c>
      <c r="B235" s="6">
        <v>970002</v>
      </c>
      <c r="C235" s="1">
        <f>VLOOKUP(B235,'Lista Startowa'!$A$2:$B$350,2,0)</f>
        <v>97</v>
      </c>
      <c r="D235" s="1" t="str">
        <f>VLOOKUP(B235,'Lista Startowa'!$A$2:$C$350,3,0)</f>
        <v>JAKUBLISOWSKI</v>
      </c>
      <c r="E235" s="1" t="str">
        <f>VLOOKUP(B235,'Lista Startowa'!$A$2:$D$350,4,0)</f>
        <v>M16</v>
      </c>
      <c r="F235" s="1" t="str">
        <f>VLOOKUP(B235,'Lista Startowa'!$A$2:$E$350,5,0)</f>
        <v>Gim.7im.TadeuszaBoraKomorowskiego</v>
      </c>
      <c r="G235" s="1" t="str">
        <f>VLOOKUP(B235,'Lista Startowa'!$A$2:$F$350,6,0)</f>
        <v>GRUDZIĄDZ</v>
      </c>
      <c r="H235" s="1" t="str">
        <f t="shared" si="3"/>
        <v>M</v>
      </c>
      <c r="I235" s="16">
        <v>1.6131944444444446</v>
      </c>
    </row>
    <row r="236" spans="1:9" ht="15">
      <c r="A236" s="1">
        <v>235</v>
      </c>
      <c r="B236" s="6">
        <v>410005</v>
      </c>
      <c r="C236" s="1">
        <f>VLOOKUP(B236,'Lista Startowa'!$A$2:$B$350,2,0)</f>
        <v>41</v>
      </c>
      <c r="D236" s="1" t="str">
        <f>VLOOKUP(B236,'Lista Startowa'!$A$2:$C$350,3,0)</f>
        <v>DARIABUNK</v>
      </c>
      <c r="E236" s="1" t="str">
        <f>VLOOKUP(B236,'Lista Startowa'!$A$2:$D$350,4,0)</f>
        <v>K30</v>
      </c>
      <c r="F236" s="1" t="str">
        <f>VLOOKUP(B236,'Lista Startowa'!$A$2:$E$350,5,0)</f>
        <v>AkademiaBiegania</v>
      </c>
      <c r="G236" s="1" t="str">
        <f>VLOOKUP(B236,'Lista Startowa'!$A$2:$F$350,6,0)</f>
        <v>GRUDZIĄDZ</v>
      </c>
      <c r="H236" s="1" t="str">
        <f t="shared" si="3"/>
        <v>K</v>
      </c>
      <c r="I236" s="16">
        <v>1.6243055555555557</v>
      </c>
    </row>
    <row r="237" spans="1:9" ht="15">
      <c r="A237" s="1">
        <v>236</v>
      </c>
      <c r="B237" s="6">
        <v>340009</v>
      </c>
      <c r="C237" s="1">
        <f>VLOOKUP(B237,'Lista Startowa'!$A$2:$B$350,2,0)</f>
        <v>34</v>
      </c>
      <c r="D237" s="1" t="str">
        <f>VLOOKUP(B237,'Lista Startowa'!$A$2:$C$350,3,0)</f>
        <v>JOANNAGNIOT</v>
      </c>
      <c r="E237" s="1" t="str">
        <f>VLOOKUP(B237,'Lista Startowa'!$A$2:$D$350,4,0)</f>
        <v>K35</v>
      </c>
      <c r="F237" s="1" t="str">
        <f>VLOOKUP(B237,'Lista Startowa'!$A$2:$E$350,5,0)</f>
        <v>AkademiaBiegania</v>
      </c>
      <c r="G237" s="1" t="str">
        <f>VLOOKUP(B237,'Lista Startowa'!$A$2:$F$350,6,0)</f>
        <v>GRUDZIĄDZ</v>
      </c>
      <c r="H237" s="1" t="str">
        <f t="shared" si="3"/>
        <v>K</v>
      </c>
      <c r="I237" s="16">
        <v>1.6291666666666667</v>
      </c>
    </row>
    <row r="238" spans="1:9" ht="15">
      <c r="A238" s="1">
        <v>237</v>
      </c>
      <c r="B238" s="6">
        <v>1970001</v>
      </c>
      <c r="C238" s="1">
        <f>VLOOKUP(B238,'Lista Startowa'!$A$2:$B$350,2,0)</f>
        <v>197</v>
      </c>
      <c r="D238" s="1" t="str">
        <f>VLOOKUP(B238,'Lista Startowa'!$A$2:$C$350,3,0)</f>
        <v>DANUTASEROCKA</v>
      </c>
      <c r="E238" s="1" t="str">
        <f>VLOOKUP(B238,'Lista Startowa'!$A$2:$D$350,4,0)</f>
        <v>K40</v>
      </c>
      <c r="F238" s="1" t="str">
        <f>VLOOKUP(B238,'Lista Startowa'!$A$2:$E$350,5,0)</f>
        <v>LZSZSPSPARTAŁASIN</v>
      </c>
      <c r="G238" s="1" t="str">
        <f>VLOOKUP(B238,'Lista Startowa'!$A$2:$F$350,6,0)</f>
        <v>GRUDZIĄDZ</v>
      </c>
      <c r="H238" s="1" t="str">
        <f t="shared" si="3"/>
        <v>K</v>
      </c>
      <c r="I238" s="16">
        <v>1.6291666666666667</v>
      </c>
    </row>
    <row r="239" spans="1:9" ht="15">
      <c r="A239" s="1">
        <v>238</v>
      </c>
      <c r="B239" s="6">
        <v>2370008</v>
      </c>
      <c r="C239" s="1">
        <f>VLOOKUP(B239,'Lista Startowa'!$A$2:$B$350,2,0)</f>
        <v>237</v>
      </c>
      <c r="D239" s="1" t="str">
        <f>VLOOKUP(B239,'Lista Startowa'!$A$2:$C$350,3,0)</f>
        <v>ILONAKĄDZIELA</v>
      </c>
      <c r="E239" s="1" t="str">
        <f>VLOOKUP(B239,'Lista Startowa'!$A$2:$D$350,4,0)</f>
        <v>K20</v>
      </c>
      <c r="F239" s="1" t="str">
        <f>VLOOKUP(B239,'Lista Startowa'!$A$2:$E$350,5,0)</f>
        <v>Niezrzeszony </v>
      </c>
      <c r="G239" s="1" t="str">
        <f>VLOOKUP(B239,'Lista Startowa'!$A$2:$F$350,6,0)</f>
        <v>WĄPIELSK</v>
      </c>
      <c r="H239" s="1" t="str">
        <f t="shared" si="3"/>
        <v>K</v>
      </c>
      <c r="I239" s="16">
        <v>1.6298611111111112</v>
      </c>
    </row>
    <row r="240" spans="1:9" ht="15">
      <c r="A240" s="1">
        <v>239</v>
      </c>
      <c r="B240" s="6">
        <v>450003</v>
      </c>
      <c r="C240" s="1">
        <f>VLOOKUP(B240,'Lista Startowa'!$A$2:$B$350,2,0)</f>
        <v>45</v>
      </c>
      <c r="D240" s="1" t="str">
        <f>VLOOKUP(B240,'Lista Startowa'!$A$2:$C$350,3,0)</f>
        <v>RADOSŁAWMALICKI</v>
      </c>
      <c r="E240" s="1" t="str">
        <f>VLOOKUP(B240,'Lista Startowa'!$A$2:$D$350,4,0)</f>
        <v>M30</v>
      </c>
      <c r="F240" s="1" t="str">
        <f>VLOOKUP(B240,'Lista Startowa'!$A$2:$E$350,5,0)</f>
        <v>brak</v>
      </c>
      <c r="G240" s="1" t="str">
        <f>VLOOKUP(B240,'Lista Startowa'!$A$2:$F$350,6,0)</f>
        <v>ŚWIECIE</v>
      </c>
      <c r="H240" s="1" t="str">
        <f t="shared" si="3"/>
        <v>M</v>
      </c>
      <c r="I240" s="16">
        <v>1.6375</v>
      </c>
    </row>
    <row r="241" spans="1:9" ht="15">
      <c r="A241" s="1">
        <v>240</v>
      </c>
      <c r="B241" s="6">
        <v>680008</v>
      </c>
      <c r="C241" s="1">
        <f>VLOOKUP(B241,'Lista Startowa'!$A$2:$B$350,2,0)</f>
        <v>68</v>
      </c>
      <c r="D241" s="1" t="str">
        <f>VLOOKUP(B241,'Lista Startowa'!$A$2:$C$350,3,0)</f>
        <v>ROBERTBRDAK</v>
      </c>
      <c r="E241" s="1" t="str">
        <f>VLOOKUP(B241,'Lista Startowa'!$A$2:$D$350,4,0)</f>
        <v>M35</v>
      </c>
      <c r="F241" s="1" t="str">
        <f>VLOOKUP(B241,'Lista Startowa'!$A$2:$E$350,5,0)</f>
        <v>AkademiaBieganiaGrudziądz</v>
      </c>
      <c r="G241" s="1" t="str">
        <f>VLOOKUP(B241,'Lista Startowa'!$A$2:$F$350,6,0)</f>
        <v>GRUDZIĄDZ</v>
      </c>
      <c r="H241" s="1" t="str">
        <f t="shared" si="3"/>
        <v>M</v>
      </c>
      <c r="I241" s="16">
        <v>1.638888888888889</v>
      </c>
    </row>
    <row r="242" spans="1:9" ht="15">
      <c r="A242" s="1">
        <v>241</v>
      </c>
      <c r="B242" s="6">
        <v>3080003</v>
      </c>
      <c r="C242" s="1">
        <f>VLOOKUP(B242,'Lista Startowa'!$A$2:$B$350,2,0)</f>
        <v>308</v>
      </c>
      <c r="D242" s="1" t="str">
        <f>VLOOKUP(B242,'Lista Startowa'!$A$2:$C$350,3,0)</f>
        <v>ANNAŚLIWIŃSKA </v>
      </c>
      <c r="E242" s="1" t="str">
        <f>VLOOKUP(B242,'Lista Startowa'!$A$2:$D$350,4,0)</f>
        <v>K20</v>
      </c>
      <c r="F242" s="1">
        <f>VLOOKUP(B242,'Lista Startowa'!$A$2:$E$350,5,0)</f>
        <v>0</v>
      </c>
      <c r="G242" s="1" t="str">
        <f>VLOOKUP(B242,'Lista Startowa'!$A$2:$F$350,6,0)</f>
        <v> BRODNICA</v>
      </c>
      <c r="H242" s="1" t="str">
        <f t="shared" si="3"/>
        <v>K</v>
      </c>
      <c r="I242" s="16">
        <v>1.642361111111111</v>
      </c>
    </row>
    <row r="243" spans="1:9" ht="15">
      <c r="A243" s="1">
        <v>242</v>
      </c>
      <c r="B243" s="6">
        <v>330002</v>
      </c>
      <c r="C243" s="1">
        <f>VLOOKUP(B243,'Lista Startowa'!$A$2:$B$350,2,0)</f>
        <v>33</v>
      </c>
      <c r="D243" s="1" t="str">
        <f>VLOOKUP(B243,'Lista Startowa'!$A$2:$C$350,3,0)</f>
        <v>MARTASOBCZAK</v>
      </c>
      <c r="E243" s="1" t="str">
        <f>VLOOKUP(B243,'Lista Startowa'!$A$2:$D$350,4,0)</f>
        <v>K20</v>
      </c>
      <c r="F243" s="1" t="str">
        <f>VLOOKUP(B243,'Lista Startowa'!$A$2:$E$350,5,0)</f>
        <v>brak</v>
      </c>
      <c r="G243" s="1" t="str">
        <f>VLOOKUP(B243,'Lista Startowa'!$A$2:$F$350,6,0)</f>
        <v>GRUDZIĄDZ</v>
      </c>
      <c r="H243" s="1" t="str">
        <f t="shared" si="3"/>
        <v>K</v>
      </c>
      <c r="I243" s="16">
        <v>1.6583333333333332</v>
      </c>
    </row>
    <row r="244" spans="1:9" ht="15">
      <c r="A244" s="1">
        <v>243</v>
      </c>
      <c r="B244" s="6">
        <v>2290005</v>
      </c>
      <c r="C244" s="1">
        <f>VLOOKUP(B244,'Lista Startowa'!$A$2:$B$350,2,0)</f>
        <v>229</v>
      </c>
      <c r="D244" s="1" t="str">
        <f>VLOOKUP(B244,'Lista Startowa'!$A$2:$C$350,3,0)</f>
        <v>MARIANPOKORSKI</v>
      </c>
      <c r="E244" s="1" t="str">
        <f>VLOOKUP(B244,'Lista Startowa'!$A$2:$D$350,4,0)</f>
        <v>M55</v>
      </c>
      <c r="F244" s="1" t="str">
        <f>VLOOKUP(B244,'Lista Startowa'!$A$2:$E$350,5,0)</f>
        <v>AkademiaBieganiaGrudziądz</v>
      </c>
      <c r="G244" s="1" t="str">
        <f>VLOOKUP(B244,'Lista Startowa'!$A$2:$F$350,6,0)</f>
        <v>GRUDZIĄDZ</v>
      </c>
      <c r="H244" s="1" t="str">
        <f t="shared" si="3"/>
        <v>M</v>
      </c>
      <c r="I244" s="16">
        <v>1.6604166666666667</v>
      </c>
    </row>
    <row r="245" spans="1:9" ht="15">
      <c r="A245" s="1">
        <v>244</v>
      </c>
      <c r="B245" s="6">
        <v>2380005</v>
      </c>
      <c r="C245" s="1">
        <f>VLOOKUP(B245,'Lista Startowa'!$A$2:$B$350,2,0)</f>
        <v>238</v>
      </c>
      <c r="D245" s="1" t="str">
        <f>VLOOKUP(B245,'Lista Startowa'!$A$2:$C$350,3,0)</f>
        <v>MICHAŁŚLOT</v>
      </c>
      <c r="E245" s="1" t="str">
        <f>VLOOKUP(B245,'Lista Startowa'!$A$2:$D$350,4,0)</f>
        <v>M35</v>
      </c>
      <c r="F245" s="1" t="str">
        <f>VLOOKUP(B245,'Lista Startowa'!$A$2:$E$350,5,0)</f>
        <v>BBLToruń</v>
      </c>
      <c r="G245" s="1" t="str">
        <f>VLOOKUP(B245,'Lista Startowa'!$A$2:$F$350,6,0)</f>
        <v>TORUŃ</v>
      </c>
      <c r="H245" s="1" t="str">
        <f t="shared" si="3"/>
        <v>M</v>
      </c>
      <c r="I245" s="16">
        <v>1.6652777777777779</v>
      </c>
    </row>
    <row r="246" spans="1:9" ht="15">
      <c r="A246" s="1">
        <v>245</v>
      </c>
      <c r="B246" s="6">
        <v>1180002</v>
      </c>
      <c r="C246" s="1">
        <f>VLOOKUP(B246,'Lista Startowa'!$A$2:$B$350,2,0)</f>
        <v>118</v>
      </c>
      <c r="D246" s="1" t="str">
        <f>VLOOKUP(B246,'Lista Startowa'!$A$2:$C$350,3,0)</f>
        <v>MAGDALENAZYGMUNT</v>
      </c>
      <c r="E246" s="1" t="str">
        <f>VLOOKUP(B246,'Lista Startowa'!$A$2:$D$350,4,0)</f>
        <v>K40</v>
      </c>
      <c r="F246" s="1" t="str">
        <f>VLOOKUP(B246,'Lista Startowa'!$A$2:$E$350,5,0)</f>
        <v>niezrzeszona</v>
      </c>
      <c r="G246" s="1" t="str">
        <f>VLOOKUP(B246,'Lista Startowa'!$A$2:$F$350,6,0)</f>
        <v>GRUDZIĄDZ</v>
      </c>
      <c r="H246" s="1" t="str">
        <f t="shared" si="3"/>
        <v>K</v>
      </c>
      <c r="I246" s="16">
        <v>1.6708333333333334</v>
      </c>
    </row>
    <row r="247" spans="1:9" ht="15">
      <c r="A247" s="1">
        <v>246</v>
      </c>
      <c r="B247" s="6">
        <v>1310007</v>
      </c>
      <c r="C247" s="1">
        <f>VLOOKUP(B247,'Lista Startowa'!$A$2:$B$350,2,0)</f>
        <v>131</v>
      </c>
      <c r="D247" s="1" t="str">
        <f>VLOOKUP(B247,'Lista Startowa'!$A$2:$C$350,3,0)</f>
        <v>AGATAPAWLACZYK</v>
      </c>
      <c r="E247" s="1" t="str">
        <f>VLOOKUP(B247,'Lista Startowa'!$A$2:$D$350,4,0)</f>
        <v>K20</v>
      </c>
      <c r="F247" s="1" t="str">
        <f>VLOOKUP(B247,'Lista Startowa'!$A$2:$E$350,5,0)</f>
        <v>-</v>
      </c>
      <c r="G247" s="1" t="str">
        <f>VLOOKUP(B247,'Lista Startowa'!$A$2:$F$350,6,0)</f>
        <v>GRUDZIĄDZ</v>
      </c>
      <c r="H247" s="1" t="str">
        <f t="shared" si="3"/>
        <v>K</v>
      </c>
      <c r="I247" s="16">
        <v>1.675</v>
      </c>
    </row>
    <row r="248" spans="1:9" ht="15">
      <c r="A248" s="1">
        <v>247</v>
      </c>
      <c r="B248" s="6">
        <v>1020003</v>
      </c>
      <c r="C248" s="1">
        <f>VLOOKUP(B248,'Lista Startowa'!$A$2:$B$350,2,0)</f>
        <v>102</v>
      </c>
      <c r="D248" s="1" t="str">
        <f>VLOOKUP(B248,'Lista Startowa'!$A$2:$C$350,3,0)</f>
        <v>ANETASZWARACKA</v>
      </c>
      <c r="E248" s="1" t="str">
        <f>VLOOKUP(B248,'Lista Startowa'!$A$2:$D$350,4,0)</f>
        <v>K40</v>
      </c>
      <c r="F248" s="1" t="str">
        <f>VLOOKUP(B248,'Lista Startowa'!$A$2:$E$350,5,0)</f>
        <v>niezrzeszona</v>
      </c>
      <c r="G248" s="1" t="str">
        <f>VLOOKUP(B248,'Lista Startowa'!$A$2:$F$350,6,0)</f>
        <v>GRUDZIĄDZ</v>
      </c>
      <c r="H248" s="1" t="str">
        <f t="shared" si="3"/>
        <v>K</v>
      </c>
      <c r="I248" s="16">
        <v>1.676388888888889</v>
      </c>
    </row>
    <row r="249" spans="1:9" ht="15">
      <c r="A249" s="1">
        <v>248</v>
      </c>
      <c r="B249" s="6">
        <v>460000</v>
      </c>
      <c r="C249" s="1">
        <f>VLOOKUP(B249,'Lista Startowa'!$A$2:$B$350,2,0)</f>
        <v>46</v>
      </c>
      <c r="D249" s="1" t="str">
        <f>VLOOKUP(B249,'Lista Startowa'!$A$2:$C$350,3,0)</f>
        <v>JUSTYNAADAMSKA</v>
      </c>
      <c r="E249" s="1" t="str">
        <f>VLOOKUP(B249,'Lista Startowa'!$A$2:$D$350,4,0)</f>
        <v>K35</v>
      </c>
      <c r="F249" s="1" t="str">
        <f>VLOOKUP(B249,'Lista Startowa'!$A$2:$E$350,5,0)</f>
        <v>AkademiaBieganiaG-dz</v>
      </c>
      <c r="G249" s="1" t="str">
        <f>VLOOKUP(B249,'Lista Startowa'!$A$2:$F$350,6,0)</f>
        <v>GRUDZIĄDZ</v>
      </c>
      <c r="H249" s="1" t="str">
        <f t="shared" si="3"/>
        <v>K</v>
      </c>
      <c r="I249" s="16">
        <v>1.6784722222222221</v>
      </c>
    </row>
    <row r="250" spans="1:9" ht="15">
      <c r="A250" s="1">
        <v>249</v>
      </c>
      <c r="B250" s="6">
        <v>3180000</v>
      </c>
      <c r="C250" s="1">
        <f>VLOOKUP(B250,'Lista Startowa'!$A$2:$B$350,2,0)</f>
        <v>318</v>
      </c>
      <c r="D250" s="1" t="str">
        <f>VLOOKUP(B250,'Lista Startowa'!$A$2:$C$350,3,0)</f>
        <v>Furga Bronisław</v>
      </c>
      <c r="E250" s="1" t="str">
        <f>VLOOKUP(B250,'Lista Startowa'!$A$2:$D$350,4,0)</f>
        <v>M60</v>
      </c>
      <c r="F250" s="1" t="str">
        <f>VLOOKUP(B250,'Lista Startowa'!$A$2:$E$350,5,0)</f>
        <v>Niezrzeszony</v>
      </c>
      <c r="G250" s="1">
        <f>VLOOKUP(B250,'Lista Startowa'!$A$2:$F$350,6,0)</f>
        <v>0</v>
      </c>
      <c r="H250" s="1" t="str">
        <f t="shared" si="3"/>
        <v>M</v>
      </c>
      <c r="I250" s="16">
        <v>1.684722222222222</v>
      </c>
    </row>
    <row r="251" spans="1:9" ht="15">
      <c r="A251" s="1">
        <v>250</v>
      </c>
      <c r="B251" s="6">
        <v>830007</v>
      </c>
      <c r="C251" s="1">
        <f>VLOOKUP(B251,'Lista Startowa'!$A$2:$B$350,2,0)</f>
        <v>83</v>
      </c>
      <c r="D251" s="1" t="str">
        <f>VLOOKUP(B251,'Lista Startowa'!$A$2:$C$350,3,0)</f>
        <v>MAGDAJODKO</v>
      </c>
      <c r="E251" s="1" t="str">
        <f>VLOOKUP(B251,'Lista Startowa'!$A$2:$D$350,4,0)</f>
        <v>K40</v>
      </c>
      <c r="F251" s="1" t="str">
        <f>VLOOKUP(B251,'Lista Startowa'!$A$2:$E$350,5,0)</f>
        <v>AkademiaBieganiaGrudziądz</v>
      </c>
      <c r="G251" s="1" t="str">
        <f>VLOOKUP(B251,'Lista Startowa'!$A$2:$F$350,6,0)</f>
        <v>GRUDZIĄDZ</v>
      </c>
      <c r="H251" s="1" t="str">
        <f t="shared" si="3"/>
        <v>K</v>
      </c>
      <c r="I251" s="16">
        <v>1.6861111111111111</v>
      </c>
    </row>
    <row r="252" spans="1:9" ht="15">
      <c r="A252" s="1">
        <v>251</v>
      </c>
      <c r="B252" s="6">
        <v>2480002</v>
      </c>
      <c r="C252" s="1">
        <f>VLOOKUP(B252,'Lista Startowa'!$A$2:$B$350,2,0)</f>
        <v>248</v>
      </c>
      <c r="D252" s="1" t="str">
        <f>VLOOKUP(B252,'Lista Startowa'!$A$2:$C$350,3,0)</f>
        <v>MICHAŁWINIARSKI</v>
      </c>
      <c r="E252" s="1" t="str">
        <f>VLOOKUP(B252,'Lista Startowa'!$A$2:$D$350,4,0)</f>
        <v>M30</v>
      </c>
      <c r="F252" s="1" t="str">
        <f>VLOOKUP(B252,'Lista Startowa'!$A$2:$E$350,5,0)</f>
        <v>brak</v>
      </c>
      <c r="G252" s="1" t="str">
        <f>VLOOKUP(B252,'Lista Startowa'!$A$2:$F$350,6,0)</f>
        <v>GRUDZIĄDZ</v>
      </c>
      <c r="H252" s="1" t="str">
        <f t="shared" si="3"/>
        <v>M</v>
      </c>
      <c r="I252" s="16">
        <v>1.6888888888888889</v>
      </c>
    </row>
    <row r="253" spans="1:9" ht="15">
      <c r="A253" s="1">
        <v>252</v>
      </c>
      <c r="B253" s="6">
        <v>2450001</v>
      </c>
      <c r="C253" s="1">
        <f>VLOOKUP(B253,'Lista Startowa'!$A$2:$B$350,2,0)</f>
        <v>245</v>
      </c>
      <c r="D253" s="1" t="str">
        <f>VLOOKUP(B253,'Lista Startowa'!$A$2:$C$350,3,0)</f>
        <v>ALEKSANDERPIÓRKOWSKI</v>
      </c>
      <c r="E253" s="1" t="str">
        <f>VLOOKUP(B253,'Lista Startowa'!$A$2:$D$350,4,0)</f>
        <v>M50</v>
      </c>
      <c r="F253" s="1" t="str">
        <f>VLOOKUP(B253,'Lista Startowa'!$A$2:$E$350,5,0)</f>
        <v>niezrzeszony</v>
      </c>
      <c r="G253" s="1" t="str">
        <f>VLOOKUP(B253,'Lista Startowa'!$A$2:$F$350,6,0)</f>
        <v>GRUDZIĄDZ</v>
      </c>
      <c r="H253" s="1" t="str">
        <f t="shared" si="3"/>
        <v>M</v>
      </c>
      <c r="I253" s="16">
        <v>1.6888888888888889</v>
      </c>
    </row>
    <row r="254" spans="1:9" ht="15">
      <c r="A254" s="1">
        <v>253</v>
      </c>
      <c r="B254" s="6">
        <v>510002</v>
      </c>
      <c r="C254" s="1">
        <f>VLOOKUP(B254,'Lista Startowa'!$A$2:$B$350,2,0)</f>
        <v>51</v>
      </c>
      <c r="D254" s="1" t="str">
        <f>VLOOKUP(B254,'Lista Startowa'!$A$2:$C$350,3,0)</f>
        <v>ANNATOBOLSKA</v>
      </c>
      <c r="E254" s="1" t="str">
        <f>VLOOKUP(B254,'Lista Startowa'!$A$2:$D$350,4,0)</f>
        <v>K35</v>
      </c>
      <c r="F254" s="1" t="str">
        <f>VLOOKUP(B254,'Lista Startowa'!$A$2:$E$350,5,0)</f>
        <v>FLORIAN</v>
      </c>
      <c r="G254" s="1" t="str">
        <f>VLOOKUP(B254,'Lista Startowa'!$A$2:$F$350,6,0)</f>
        <v>GRUDZIĄDZ</v>
      </c>
      <c r="H254" s="1" t="str">
        <f t="shared" si="3"/>
        <v>K</v>
      </c>
      <c r="I254" s="16">
        <v>1.7055555555555555</v>
      </c>
    </row>
    <row r="255" spans="1:9" ht="15">
      <c r="A255" s="1">
        <v>254</v>
      </c>
      <c r="B255" s="6">
        <v>2530004</v>
      </c>
      <c r="C255" s="1">
        <f>VLOOKUP(B255,'Lista Startowa'!$A$2:$B$350,2,0)</f>
        <v>253</v>
      </c>
      <c r="D255" s="1" t="str">
        <f>VLOOKUP(B255,'Lista Startowa'!$A$2:$C$350,3,0)</f>
        <v>PIOTRMARACH</v>
      </c>
      <c r="E255" s="1" t="str">
        <f>VLOOKUP(B255,'Lista Startowa'!$A$2:$D$350,4,0)</f>
        <v>M35</v>
      </c>
      <c r="F255" s="1" t="str">
        <f>VLOOKUP(B255,'Lista Startowa'!$A$2:$E$350,5,0)</f>
        <v>bezklubu</v>
      </c>
      <c r="G255" s="1" t="str">
        <f>VLOOKUP(B255,'Lista Startowa'!$A$2:$F$350,6,0)</f>
        <v>TORUŃ</v>
      </c>
      <c r="H255" s="1" t="str">
        <f t="shared" si="3"/>
        <v>M</v>
      </c>
      <c r="I255" s="16">
        <v>1.7118055555555556</v>
      </c>
    </row>
    <row r="256" spans="1:9" ht="15">
      <c r="A256" s="1">
        <v>255</v>
      </c>
      <c r="B256" s="6">
        <v>550000</v>
      </c>
      <c r="C256" s="1">
        <f>VLOOKUP(B256,'Lista Startowa'!$A$2:$B$350,2,0)</f>
        <v>55</v>
      </c>
      <c r="D256" s="1" t="str">
        <f>VLOOKUP(B256,'Lista Startowa'!$A$2:$C$350,3,0)</f>
        <v>MILENAUBOWSKA</v>
      </c>
      <c r="E256" s="1" t="str">
        <f>VLOOKUP(B256,'Lista Startowa'!$A$2:$D$350,4,0)</f>
        <v>K20</v>
      </c>
      <c r="F256" s="1" t="str">
        <f>VLOOKUP(B256,'Lista Startowa'!$A$2:$E$350,5,0)</f>
        <v>AkademiaBiegania</v>
      </c>
      <c r="G256" s="1" t="str">
        <f>VLOOKUP(B256,'Lista Startowa'!$A$2:$F$350,6,0)</f>
        <v>GRUDZIĄDZ</v>
      </c>
      <c r="H256" s="1" t="str">
        <f t="shared" si="3"/>
        <v>K</v>
      </c>
      <c r="I256" s="16">
        <v>1.729861111111111</v>
      </c>
    </row>
    <row r="257" spans="1:9" ht="15">
      <c r="A257" s="1">
        <v>256</v>
      </c>
      <c r="B257" s="6">
        <v>270003</v>
      </c>
      <c r="C257" s="1">
        <f>VLOOKUP(B257,'Lista Startowa'!$A$2:$B$350,2,0)</f>
        <v>27</v>
      </c>
      <c r="D257" s="1" t="str">
        <f>VLOOKUP(B257,'Lista Startowa'!$A$2:$C$350,3,0)</f>
        <v>DOROTACHYLIŃSKA</v>
      </c>
      <c r="E257" s="1" t="str">
        <f>VLOOKUP(B257,'Lista Startowa'!$A$2:$D$350,4,0)</f>
        <v>K45</v>
      </c>
      <c r="F257" s="1" t="str">
        <f>VLOOKUP(B257,'Lista Startowa'!$A$2:$E$350,5,0)</f>
        <v>GrudziądzkiKlubMorsów</v>
      </c>
      <c r="G257" s="1" t="str">
        <f>VLOOKUP(B257,'Lista Startowa'!$A$2:$F$350,6,0)</f>
        <v>GRUDZIĄDZ</v>
      </c>
      <c r="H257" s="1" t="str">
        <f t="shared" si="3"/>
        <v>K</v>
      </c>
      <c r="I257" s="16">
        <v>1.7347222222222223</v>
      </c>
    </row>
    <row r="258" spans="1:9" ht="15">
      <c r="A258" s="1">
        <v>257</v>
      </c>
      <c r="B258" s="6">
        <v>420002</v>
      </c>
      <c r="C258" s="1">
        <f>VLOOKUP(B258,'Lista Startowa'!$A$2:$B$350,2,0)</f>
        <v>42</v>
      </c>
      <c r="D258" s="1" t="str">
        <f>VLOOKUP(B258,'Lista Startowa'!$A$2:$C$350,3,0)</f>
        <v>ADRIANANOWACKA</v>
      </c>
      <c r="E258" s="1" t="str">
        <f>VLOOKUP(B258,'Lista Startowa'!$A$2:$D$350,4,0)</f>
        <v>K35</v>
      </c>
      <c r="F258" s="1" t="str">
        <f>VLOOKUP(B258,'Lista Startowa'!$A$2:$E$350,5,0)</f>
        <v>Niezrzeszona</v>
      </c>
      <c r="G258" s="1" t="str">
        <f>VLOOKUP(B258,'Lista Startowa'!$A$2:$F$350,6,0)</f>
        <v>GRUDZIĄDZ</v>
      </c>
      <c r="H258" s="1" t="str">
        <f t="shared" si="3"/>
        <v>K</v>
      </c>
      <c r="I258" s="16">
        <v>1.7423611111111112</v>
      </c>
    </row>
    <row r="259" spans="1:9" ht="15">
      <c r="A259" s="1">
        <v>258</v>
      </c>
      <c r="B259" s="6">
        <v>420002</v>
      </c>
      <c r="C259" s="1">
        <f>VLOOKUP(B259,'Lista Startowa'!$A$2:$B$350,2,0)</f>
        <v>42</v>
      </c>
      <c r="D259" s="1" t="str">
        <f>VLOOKUP(B259,'Lista Startowa'!$A$2:$C$350,3,0)</f>
        <v>ADRIANANOWACKA</v>
      </c>
      <c r="E259" s="1" t="str">
        <f>VLOOKUP(B259,'Lista Startowa'!$A$2:$D$350,4,0)</f>
        <v>K35</v>
      </c>
      <c r="F259" s="1" t="str">
        <f>VLOOKUP(B259,'Lista Startowa'!$A$2:$E$350,5,0)</f>
        <v>Niezrzeszona</v>
      </c>
      <c r="G259" s="1" t="str">
        <f>VLOOKUP(B259,'Lista Startowa'!$A$2:$F$350,6,0)</f>
        <v>GRUDZIĄDZ</v>
      </c>
      <c r="H259" s="1" t="str">
        <f aca="true" t="shared" si="4" ref="H259:H292">LEFT(E259,1)</f>
        <v>K</v>
      </c>
      <c r="I259" s="16">
        <v>1.7444444444444445</v>
      </c>
    </row>
    <row r="260" spans="1:9" ht="15">
      <c r="A260" s="1">
        <v>259</v>
      </c>
      <c r="B260" s="6">
        <v>1640009</v>
      </c>
      <c r="C260" s="1">
        <f>VLOOKUP(B260,'Lista Startowa'!$A$2:$B$350,2,0)</f>
        <v>164</v>
      </c>
      <c r="D260" s="1" t="str">
        <f>VLOOKUP(B260,'Lista Startowa'!$A$2:$C$350,3,0)</f>
        <v>ANNAWIŚNIEWSKA</v>
      </c>
      <c r="E260" s="1" t="str">
        <f>VLOOKUP(B260,'Lista Startowa'!$A$2:$D$350,4,0)</f>
        <v>K40</v>
      </c>
      <c r="F260" s="1" t="str">
        <f>VLOOKUP(B260,'Lista Startowa'!$A$2:$E$350,5,0)</f>
        <v>AkademiaBieganiaGrudziądz</v>
      </c>
      <c r="G260" s="1" t="str">
        <f>VLOOKUP(B260,'Lista Startowa'!$A$2:$F$350,6,0)</f>
        <v>GRUDZIĄDZ</v>
      </c>
      <c r="H260" s="1" t="str">
        <f t="shared" si="4"/>
        <v>K</v>
      </c>
      <c r="I260" s="16">
        <v>1.7451388888888888</v>
      </c>
    </row>
    <row r="261" spans="1:9" ht="15">
      <c r="A261" s="1">
        <v>260</v>
      </c>
      <c r="B261" s="6">
        <v>540003</v>
      </c>
      <c r="C261" s="1">
        <f>VLOOKUP(B261,'Lista Startowa'!$A$2:$B$350,2,0)</f>
        <v>54</v>
      </c>
      <c r="D261" s="1" t="str">
        <f>VLOOKUP(B261,'Lista Startowa'!$A$2:$C$350,3,0)</f>
        <v>MATUSZEWSKI WOJCIECH</v>
      </c>
      <c r="E261" s="1" t="str">
        <f>VLOOKUP(B261,'Lista Startowa'!$A$2:$D$350,4,0)</f>
        <v>M30</v>
      </c>
      <c r="F261" s="1" t="str">
        <f>VLOOKUP(B261,'Lista Startowa'!$A$2:$E$350,5,0)</f>
        <v>AkademiaBiegania</v>
      </c>
      <c r="G261" s="1" t="str">
        <f>VLOOKUP(B261,'Lista Startowa'!$A$2:$F$350,6,0)</f>
        <v>GRUDZIĄDZ</v>
      </c>
      <c r="H261" s="1" t="str">
        <f t="shared" si="4"/>
        <v>M</v>
      </c>
      <c r="I261" s="16">
        <v>1.7506944444444443</v>
      </c>
    </row>
    <row r="262" spans="1:9" ht="15">
      <c r="A262" s="1">
        <v>261</v>
      </c>
      <c r="B262" s="6">
        <v>1260005</v>
      </c>
      <c r="C262" s="1">
        <f>VLOOKUP(B262,'Lista Startowa'!$A$2:$B$350,2,0)</f>
        <v>126</v>
      </c>
      <c r="D262" s="1" t="str">
        <f>VLOOKUP(B262,'Lista Startowa'!$A$2:$C$350,3,0)</f>
        <v>MAGDALENAKESZ-KARCZEWSKA</v>
      </c>
      <c r="E262" s="1" t="str">
        <f>VLOOKUP(B262,'Lista Startowa'!$A$2:$D$350,4,0)</f>
        <v>K35</v>
      </c>
      <c r="F262" s="1" t="str">
        <f>VLOOKUP(B262,'Lista Startowa'!$A$2:$E$350,5,0)</f>
        <v>niezrzeszony</v>
      </c>
      <c r="G262" s="1" t="str">
        <f>VLOOKUP(B262,'Lista Startowa'!$A$2:$F$350,6,0)</f>
        <v>SZTUTOWO</v>
      </c>
      <c r="H262" s="1" t="str">
        <f t="shared" si="4"/>
        <v>K</v>
      </c>
      <c r="I262" s="16">
        <v>1.7520833333333332</v>
      </c>
    </row>
    <row r="263" spans="1:9" ht="15">
      <c r="A263" s="1">
        <v>262</v>
      </c>
      <c r="B263" s="6">
        <v>2870003</v>
      </c>
      <c r="C263" s="1">
        <f>VLOOKUP(B263,'Lista Startowa'!$A$2:$B$350,2,0)</f>
        <v>287</v>
      </c>
      <c r="D263" s="1" t="str">
        <f>VLOOKUP(B263,'Lista Startowa'!$A$2:$C$350,3,0)</f>
        <v>AGNIESZKATOMCZYK</v>
      </c>
      <c r="E263" s="1" t="str">
        <f>VLOOKUP(B263,'Lista Startowa'!$A$2:$D$350,4,0)</f>
        <v>K35</v>
      </c>
      <c r="F263" s="1" t="str">
        <f>VLOOKUP(B263,'Lista Startowa'!$A$2:$E$350,5,0)</f>
        <v>niezrzeszona</v>
      </c>
      <c r="G263" s="1" t="str">
        <f>VLOOKUP(B263,'Lista Startowa'!$A$2:$F$350,6,0)</f>
        <v>GDAŃSK</v>
      </c>
      <c r="H263" s="1" t="str">
        <f t="shared" si="4"/>
        <v>K</v>
      </c>
      <c r="I263" s="16">
        <v>1.7541666666666667</v>
      </c>
    </row>
    <row r="264" spans="1:9" ht="15">
      <c r="A264" s="1">
        <v>263</v>
      </c>
      <c r="B264" s="6">
        <v>440006</v>
      </c>
      <c r="C264" s="1">
        <f>VLOOKUP(B264,'Lista Startowa'!$A$2:$B$350,2,0)</f>
        <v>44</v>
      </c>
      <c r="D264" s="1" t="str">
        <f>VLOOKUP(B264,'Lista Startowa'!$A$2:$C$350,3,0)</f>
        <v>ANETKACZARNECKA-MALICKA</v>
      </c>
      <c r="E264" s="1" t="str">
        <f>VLOOKUP(B264,'Lista Startowa'!$A$2:$D$350,4,0)</f>
        <v>K30</v>
      </c>
      <c r="F264" s="1" t="str">
        <f>VLOOKUP(B264,'Lista Startowa'!$A$2:$E$350,5,0)</f>
        <v>brak</v>
      </c>
      <c r="G264" s="1" t="str">
        <f>VLOOKUP(B264,'Lista Startowa'!$A$2:$F$350,6,0)</f>
        <v>ŚWIECIE</v>
      </c>
      <c r="H264" s="1" t="str">
        <f t="shared" si="4"/>
        <v>K</v>
      </c>
      <c r="I264" s="16">
        <v>1.7597222222222222</v>
      </c>
    </row>
    <row r="265" spans="1:9" ht="15">
      <c r="A265" s="1">
        <v>264</v>
      </c>
      <c r="B265" s="6">
        <v>1400007</v>
      </c>
      <c r="C265" s="1">
        <f>VLOOKUP(B265,'Lista Startowa'!$A$2:$B$350,2,0)</f>
        <v>140</v>
      </c>
      <c r="D265" s="1" t="str">
        <f>VLOOKUP(B265,'Lista Startowa'!$A$2:$C$350,3,0)</f>
        <v>DARIUSZRACHWAŁ</v>
      </c>
      <c r="E265" s="1" t="str">
        <f>VLOOKUP(B265,'Lista Startowa'!$A$2:$D$350,4,0)</f>
        <v>M16</v>
      </c>
      <c r="F265" s="1" t="str">
        <f>VLOOKUP(B265,'Lista Startowa'!$A$2:$E$350,5,0)</f>
        <v>TeamBąkowo</v>
      </c>
      <c r="G265" s="1" t="str">
        <f>VLOOKUP(B265,'Lista Startowa'!$A$2:$F$350,6,0)</f>
        <v>WARLUBIE</v>
      </c>
      <c r="H265" s="1" t="str">
        <f t="shared" si="4"/>
        <v>M</v>
      </c>
      <c r="I265" s="16">
        <v>1.7680555555555555</v>
      </c>
    </row>
    <row r="266" spans="1:9" ht="15">
      <c r="A266" s="1">
        <v>265</v>
      </c>
      <c r="B266" s="6">
        <v>430009</v>
      </c>
      <c r="C266" s="1">
        <f>VLOOKUP(B266,'Lista Startowa'!$A$2:$B$350,2,0)</f>
        <v>43</v>
      </c>
      <c r="D266" s="1" t="str">
        <f>VLOOKUP(B266,'Lista Startowa'!$A$2:$C$350,3,0)</f>
        <v>EWELINAPAŁYSKA</v>
      </c>
      <c r="E266" s="1" t="str">
        <f>VLOOKUP(B266,'Lista Startowa'!$A$2:$D$350,4,0)</f>
        <v>K30</v>
      </c>
      <c r="F266" s="1" t="str">
        <f>VLOOKUP(B266,'Lista Startowa'!$A$2:$E$350,5,0)</f>
        <v>niedotyczy</v>
      </c>
      <c r="G266" s="1" t="str">
        <f>VLOOKUP(B266,'Lista Startowa'!$A$2:$F$350,6,0)</f>
        <v>ŚWIECIE</v>
      </c>
      <c r="H266" s="1" t="str">
        <f t="shared" si="4"/>
        <v>K</v>
      </c>
      <c r="I266" s="16">
        <v>1.778472222222222</v>
      </c>
    </row>
    <row r="267" spans="1:9" ht="15">
      <c r="A267" s="1">
        <v>266</v>
      </c>
      <c r="B267" s="6">
        <v>1110003</v>
      </c>
      <c r="C267" s="1">
        <f>VLOOKUP(B267,'Lista Startowa'!$A$2:$B$350,2,0)</f>
        <v>111</v>
      </c>
      <c r="D267" s="1" t="str">
        <f>VLOOKUP(B267,'Lista Startowa'!$A$2:$C$350,3,0)</f>
        <v>WOJCIECHBIEGAJSKI</v>
      </c>
      <c r="E267" s="1" t="str">
        <f>VLOOKUP(B267,'Lista Startowa'!$A$2:$D$350,4,0)</f>
        <v>M35</v>
      </c>
      <c r="F267" s="1" t="str">
        <f>VLOOKUP(B267,'Lista Startowa'!$A$2:$E$350,5,0)</f>
        <v>Niezrzeszony</v>
      </c>
      <c r="G267" s="1" t="str">
        <f>VLOOKUP(B267,'Lista Startowa'!$A$2:$F$350,6,0)</f>
        <v>GRUDZIĄDZ</v>
      </c>
      <c r="H267" s="1" t="str">
        <f t="shared" si="4"/>
        <v>M</v>
      </c>
      <c r="I267" s="16">
        <v>1.7798611111111111</v>
      </c>
    </row>
    <row r="268" spans="1:9" ht="15">
      <c r="A268" s="1">
        <v>267</v>
      </c>
      <c r="B268" s="6">
        <v>1500004</v>
      </c>
      <c r="C268" s="1">
        <f>VLOOKUP(B268,'Lista Startowa'!$A$2:$B$350,2,0)</f>
        <v>150</v>
      </c>
      <c r="D268" s="1" t="str">
        <f>VLOOKUP(B268,'Lista Startowa'!$A$2:$C$350,3,0)</f>
        <v>MAŁGORZATASZYMAŃSKA</v>
      </c>
      <c r="E268" s="1" t="str">
        <f>VLOOKUP(B268,'Lista Startowa'!$A$2:$D$350,4,0)</f>
        <v>K40</v>
      </c>
      <c r="F268" s="1" t="str">
        <f>VLOOKUP(B268,'Lista Startowa'!$A$2:$E$350,5,0)</f>
        <v>AkademiaBieganiaGrudziądz</v>
      </c>
      <c r="G268" s="1" t="str">
        <f>VLOOKUP(B268,'Lista Startowa'!$A$2:$F$350,6,0)</f>
        <v>GRUDZIĄDZ</v>
      </c>
      <c r="H268" s="1" t="str">
        <f t="shared" si="4"/>
        <v>K</v>
      </c>
      <c r="I268" s="16">
        <v>1.7930555555555554</v>
      </c>
    </row>
    <row r="269" spans="1:9" ht="15">
      <c r="A269" s="1">
        <v>268</v>
      </c>
      <c r="B269" s="6">
        <v>1100006</v>
      </c>
      <c r="C269" s="1">
        <f>VLOOKUP(B269,'Lista Startowa'!$A$2:$B$350,2,0)</f>
        <v>110</v>
      </c>
      <c r="D269" s="1" t="str">
        <f>VLOOKUP(B269,'Lista Startowa'!$A$2:$C$350,3,0)</f>
        <v>WIOLETTADOLEWSKA</v>
      </c>
      <c r="E269" s="1" t="str">
        <f>VLOOKUP(B269,'Lista Startowa'!$A$2:$D$350,4,0)</f>
        <v>K35</v>
      </c>
      <c r="F269" s="1" t="str">
        <f>VLOOKUP(B269,'Lista Startowa'!$A$2:$E$350,5,0)</f>
        <v>niezrzeszona</v>
      </c>
      <c r="G269" s="1" t="str">
        <f>VLOOKUP(B269,'Lista Startowa'!$A$2:$F$350,6,0)</f>
        <v>GRUDZIĄDZ</v>
      </c>
      <c r="H269" s="1" t="str">
        <f t="shared" si="4"/>
        <v>K</v>
      </c>
      <c r="I269" s="16">
        <v>1.8083333333333333</v>
      </c>
    </row>
    <row r="270" spans="1:9" ht="15">
      <c r="A270" s="1">
        <v>269</v>
      </c>
      <c r="B270" s="6">
        <v>1540002</v>
      </c>
      <c r="C270" s="1">
        <f>VLOOKUP(B270,'Lista Startowa'!$A$2:$B$350,2,0)</f>
        <v>154</v>
      </c>
      <c r="D270" s="1" t="str">
        <f>VLOOKUP(B270,'Lista Startowa'!$A$2:$C$350,3,0)</f>
        <v>JERZYCANDER</v>
      </c>
      <c r="E270" s="1" t="str">
        <f>VLOOKUP(B270,'Lista Startowa'!$A$2:$D$350,4,0)</f>
        <v>M55</v>
      </c>
      <c r="F270" s="1" t="str">
        <f>VLOOKUP(B270,'Lista Startowa'!$A$2:$E$350,5,0)</f>
        <v>niezrzeszony</v>
      </c>
      <c r="G270" s="1" t="str">
        <f>VLOOKUP(B270,'Lista Startowa'!$A$2:$F$350,6,0)</f>
        <v>WĄBRZEŹNO</v>
      </c>
      <c r="H270" s="1" t="str">
        <f t="shared" si="4"/>
        <v>M</v>
      </c>
      <c r="I270" s="16">
        <v>1.840972222222222</v>
      </c>
    </row>
    <row r="271" spans="1:9" ht="15">
      <c r="A271" s="1">
        <v>270</v>
      </c>
      <c r="B271" s="6">
        <v>2280008</v>
      </c>
      <c r="C271" s="1">
        <f>VLOOKUP(B271,'Lista Startowa'!$A$2:$B$350,2,0)</f>
        <v>228</v>
      </c>
      <c r="D271" s="1" t="str">
        <f>VLOOKUP(B271,'Lista Startowa'!$A$2:$C$350,3,0)</f>
        <v>ADAMSAWKA</v>
      </c>
      <c r="E271" s="1" t="str">
        <f>VLOOKUP(B271,'Lista Startowa'!$A$2:$D$350,4,0)</f>
        <v>M55</v>
      </c>
      <c r="F271" s="1" t="str">
        <f>VLOOKUP(B271,'Lista Startowa'!$A$2:$E$350,5,0)</f>
        <v>I.P.KwidzynTeam</v>
      </c>
      <c r="G271" s="1" t="str">
        <f>VLOOKUP(B271,'Lista Startowa'!$A$2:$F$350,6,0)</f>
        <v>KWIDZYN </v>
      </c>
      <c r="H271" s="1" t="str">
        <f t="shared" si="4"/>
        <v>M</v>
      </c>
      <c r="I271" s="16">
        <v>1.8416666666666668</v>
      </c>
    </row>
    <row r="272" spans="1:9" ht="15">
      <c r="A272" s="1">
        <v>271</v>
      </c>
      <c r="B272" s="6">
        <v>1370009</v>
      </c>
      <c r="C272" s="1">
        <f>VLOOKUP(B272,'Lista Startowa'!$A$2:$B$350,2,0)</f>
        <v>137</v>
      </c>
      <c r="D272" s="1" t="str">
        <f>VLOOKUP(B272,'Lista Startowa'!$A$2:$C$350,3,0)</f>
        <v>MONIKAZARZECKA</v>
      </c>
      <c r="E272" s="1" t="str">
        <f>VLOOKUP(B272,'Lista Startowa'!$A$2:$D$350,4,0)</f>
        <v>K16</v>
      </c>
      <c r="F272" s="1" t="str">
        <f>VLOOKUP(B272,'Lista Startowa'!$A$2:$E$350,5,0)</f>
        <v>TeamBąkowo</v>
      </c>
      <c r="G272" s="1" t="str">
        <f>VLOOKUP(B272,'Lista Startowa'!$A$2:$F$350,6,0)</f>
        <v>WARLUBIE</v>
      </c>
      <c r="H272" s="1" t="str">
        <f t="shared" si="4"/>
        <v>K</v>
      </c>
      <c r="I272" s="16">
        <v>1.8486111111111112</v>
      </c>
    </row>
    <row r="273" spans="1:9" ht="15">
      <c r="A273" s="1">
        <v>272</v>
      </c>
      <c r="B273" s="6">
        <v>880002</v>
      </c>
      <c r="C273" s="1">
        <f>VLOOKUP(B273,'Lista Startowa'!$A$2:$B$350,2,0)</f>
        <v>88</v>
      </c>
      <c r="D273" s="1" t="str">
        <f>VLOOKUP(B273,'Lista Startowa'!$A$2:$C$350,3,0)</f>
        <v>JOANNAJANKOWSKA</v>
      </c>
      <c r="E273" s="1" t="str">
        <f>VLOOKUP(B273,'Lista Startowa'!$A$2:$D$350,4,0)</f>
        <v>K20</v>
      </c>
      <c r="F273" s="1" t="str">
        <f>VLOOKUP(B273,'Lista Startowa'!$A$2:$E$350,5,0)</f>
        <v>niezrzeszona</v>
      </c>
      <c r="G273" s="1" t="str">
        <f>VLOOKUP(B273,'Lista Startowa'!$A$2:$F$350,6,0)</f>
        <v>ŁASIN</v>
      </c>
      <c r="H273" s="1" t="str">
        <f t="shared" si="4"/>
        <v>K</v>
      </c>
      <c r="I273" s="16">
        <v>1.8583333333333334</v>
      </c>
    </row>
    <row r="274" spans="1:9" ht="15">
      <c r="A274" s="1">
        <v>273</v>
      </c>
      <c r="B274" s="6">
        <v>1510001</v>
      </c>
      <c r="C274" s="1">
        <f>VLOOKUP(B274,'Lista Startowa'!$A$2:$B$350,2,0)</f>
        <v>151</v>
      </c>
      <c r="D274" s="1" t="str">
        <f>VLOOKUP(B274,'Lista Startowa'!$A$2:$C$350,3,0)</f>
        <v>ELŻBIETACZUBASZEK</v>
      </c>
      <c r="E274" s="1" t="str">
        <f>VLOOKUP(B274,'Lista Startowa'!$A$2:$D$350,4,0)</f>
        <v>K35</v>
      </c>
      <c r="F274" s="1" t="str">
        <f>VLOOKUP(B274,'Lista Startowa'!$A$2:$E$350,5,0)</f>
        <v>AkademiaBieganiaGrudziądz</v>
      </c>
      <c r="G274" s="1" t="str">
        <f>VLOOKUP(B274,'Lista Startowa'!$A$2:$F$350,6,0)</f>
        <v>GRUDZIĄDZ</v>
      </c>
      <c r="H274" s="1" t="str">
        <f t="shared" si="4"/>
        <v>K</v>
      </c>
      <c r="I274" s="16">
        <v>1.8590277777777777</v>
      </c>
    </row>
    <row r="275" spans="1:9" ht="15">
      <c r="A275" s="1">
        <v>274</v>
      </c>
      <c r="B275" s="6">
        <v>1390003</v>
      </c>
      <c r="C275" s="1">
        <f>VLOOKUP(B275,'Lista Startowa'!$A$2:$B$350,2,0)</f>
        <v>139</v>
      </c>
      <c r="D275" s="1" t="str">
        <f>VLOOKUP(B275,'Lista Startowa'!$A$2:$C$350,3,0)</f>
        <v>SEBASTIANJAWORSKI</v>
      </c>
      <c r="E275" s="1" t="str">
        <f>VLOOKUP(B275,'Lista Startowa'!$A$2:$D$350,4,0)</f>
        <v>M16</v>
      </c>
      <c r="F275" s="1" t="str">
        <f>VLOOKUP(B275,'Lista Startowa'!$A$2:$E$350,5,0)</f>
        <v>TeamBąkowo</v>
      </c>
      <c r="G275" s="1" t="str">
        <f>VLOOKUP(B275,'Lista Startowa'!$A$2:$F$350,6,0)</f>
        <v>WARLUBIE</v>
      </c>
      <c r="H275" s="1" t="str">
        <f t="shared" si="4"/>
        <v>M</v>
      </c>
      <c r="I275" s="16">
        <v>1.8590277777777777</v>
      </c>
    </row>
    <row r="276" spans="1:9" ht="15">
      <c r="A276" s="1">
        <v>275</v>
      </c>
      <c r="B276" s="6">
        <v>1930003</v>
      </c>
      <c r="C276" s="1">
        <f>VLOOKUP(B276,'Lista Startowa'!$A$2:$B$350,2,0)</f>
        <v>193</v>
      </c>
      <c r="D276" s="1" t="str">
        <f>VLOOKUP(B276,'Lista Startowa'!$A$2:$C$350,3,0)</f>
        <v>GRAŻYNAGĄSIOR</v>
      </c>
      <c r="E276" s="1" t="str">
        <f>VLOOKUP(B276,'Lista Startowa'!$A$2:$D$350,4,0)</f>
        <v>K55</v>
      </c>
      <c r="F276" s="1" t="str">
        <f>VLOOKUP(B276,'Lista Startowa'!$A$2:$E$350,5,0)</f>
        <v>ssssssssssssssss</v>
      </c>
      <c r="G276" s="1" t="str">
        <f>VLOOKUP(B276,'Lista Startowa'!$A$2:$F$350,6,0)</f>
        <v>GRUDZIĄDZ</v>
      </c>
      <c r="H276" s="1" t="str">
        <f t="shared" si="4"/>
        <v>K</v>
      </c>
      <c r="I276" s="16">
        <v>1.8631944444444446</v>
      </c>
    </row>
    <row r="277" spans="1:9" ht="15">
      <c r="A277" s="1">
        <v>276</v>
      </c>
      <c r="B277" s="6">
        <v>1960004</v>
      </c>
      <c r="C277" s="1">
        <f>VLOOKUP(B277,'Lista Startowa'!$A$2:$B$350,2,0)</f>
        <v>196</v>
      </c>
      <c r="D277" s="1" t="str">
        <f>VLOOKUP(B277,'Lista Startowa'!$A$2:$C$350,3,0)</f>
        <v>ANNAHOLEWSKA</v>
      </c>
      <c r="E277" s="1" t="str">
        <f>VLOOKUP(B277,'Lista Startowa'!$A$2:$D$350,4,0)</f>
        <v>K40</v>
      </c>
      <c r="F277" s="1" t="str">
        <f>VLOOKUP(B277,'Lista Startowa'!$A$2:$E$350,5,0)</f>
        <v>AkademiaBiegania</v>
      </c>
      <c r="G277" s="1" t="str">
        <f>VLOOKUP(B277,'Lista Startowa'!$A$2:$F$350,6,0)</f>
        <v>GRUDZIĄDZ</v>
      </c>
      <c r="H277" s="1" t="str">
        <f t="shared" si="4"/>
        <v>K</v>
      </c>
      <c r="I277" s="16">
        <v>1.8659722222222221</v>
      </c>
    </row>
    <row r="278" spans="1:9" ht="15">
      <c r="A278" s="1">
        <v>277</v>
      </c>
      <c r="B278" s="6">
        <v>760001</v>
      </c>
      <c r="C278" s="1">
        <f>VLOOKUP(B278,'Lista Startowa'!$A$2:$B$350,2,0)</f>
        <v>76</v>
      </c>
      <c r="D278" s="1" t="str">
        <f>VLOOKUP(B278,'Lista Startowa'!$A$2:$C$350,3,0)</f>
        <v>DAGMARAKOSINSKAKOSINSKA</v>
      </c>
      <c r="E278" s="1" t="str">
        <f>VLOOKUP(B278,'Lista Startowa'!$A$2:$D$350,4,0)</f>
        <v>K35</v>
      </c>
      <c r="F278" s="1" t="str">
        <f>VLOOKUP(B278,'Lista Startowa'!$A$2:$E$350,5,0)</f>
        <v>AkademiaBieganiaGrudziądz</v>
      </c>
      <c r="G278" s="1" t="str">
        <f>VLOOKUP(B278,'Lista Startowa'!$A$2:$F$350,6,0)</f>
        <v>GRUDZIĄDZ</v>
      </c>
      <c r="H278" s="1" t="str">
        <f t="shared" si="4"/>
        <v>K</v>
      </c>
      <c r="I278" s="16">
        <v>1.8743055555555557</v>
      </c>
    </row>
    <row r="279" spans="1:9" ht="15">
      <c r="A279" s="1">
        <v>278</v>
      </c>
      <c r="B279" s="6">
        <v>1870004</v>
      </c>
      <c r="C279" s="1">
        <f>VLOOKUP(B279,'Lista Startowa'!$A$2:$B$350,2,0)</f>
        <v>187</v>
      </c>
      <c r="D279" s="1" t="str">
        <f>VLOOKUP(B279,'Lista Startowa'!$A$2:$C$350,3,0)</f>
        <v>IWONAFOT</v>
      </c>
      <c r="E279" s="1" t="str">
        <f>VLOOKUP(B279,'Lista Startowa'!$A$2:$D$350,4,0)</f>
        <v>K35</v>
      </c>
      <c r="F279" s="1" t="str">
        <f>VLOOKUP(B279,'Lista Startowa'!$A$2:$E$350,5,0)</f>
        <v>BiegiempoZdrowie-TeamASA,AkademiaBiegania</v>
      </c>
      <c r="G279" s="1" t="str">
        <f>VLOOKUP(B279,'Lista Startowa'!$A$2:$F$350,6,0)</f>
        <v>KOWALE</v>
      </c>
      <c r="H279" s="1" t="str">
        <f t="shared" si="4"/>
        <v>K</v>
      </c>
      <c r="I279" s="16">
        <v>1.8868055555555554</v>
      </c>
    </row>
    <row r="280" spans="1:9" ht="15">
      <c r="A280" s="1">
        <v>279</v>
      </c>
      <c r="B280" s="6">
        <v>900003</v>
      </c>
      <c r="C280" s="1">
        <f>VLOOKUP(B280,'Lista Startowa'!$A$2:$B$350,2,0)</f>
        <v>90</v>
      </c>
      <c r="D280" s="1" t="str">
        <f>VLOOKUP(B280,'Lista Startowa'!$A$2:$C$350,3,0)</f>
        <v>ALEKSANDRAGAJEWSKA</v>
      </c>
      <c r="E280" s="1" t="str">
        <f>VLOOKUP(B280,'Lista Startowa'!$A$2:$D$350,4,0)</f>
        <v>K30</v>
      </c>
      <c r="F280" s="1" t="str">
        <f>VLOOKUP(B280,'Lista Startowa'!$A$2:$E$350,5,0)</f>
        <v>AkademiaBieganiaGrudziądz</v>
      </c>
      <c r="G280" s="1" t="str">
        <f>VLOOKUP(B280,'Lista Startowa'!$A$2:$F$350,6,0)</f>
        <v>GRUDZIĄDZ</v>
      </c>
      <c r="H280" s="1" t="str">
        <f t="shared" si="4"/>
        <v>K</v>
      </c>
      <c r="I280" s="16">
        <v>1.8895833333333334</v>
      </c>
    </row>
    <row r="281" spans="1:9" ht="15">
      <c r="A281" s="1">
        <v>280</v>
      </c>
      <c r="B281" s="6">
        <v>1070008</v>
      </c>
      <c r="C281" s="1">
        <f>VLOOKUP(B281,'Lista Startowa'!$A$2:$B$350,2,0)</f>
        <v>107</v>
      </c>
      <c r="D281" s="1" t="str">
        <f>VLOOKUP(B281,'Lista Startowa'!$A$2:$C$350,3,0)</f>
        <v>ANNAJANKIEWICZ</v>
      </c>
      <c r="E281" s="1" t="str">
        <f>VLOOKUP(B281,'Lista Startowa'!$A$2:$D$350,4,0)</f>
        <v>K45</v>
      </c>
      <c r="F281" s="1" t="str">
        <f>VLOOKUP(B281,'Lista Startowa'!$A$2:$E$350,5,0)</f>
        <v>----</v>
      </c>
      <c r="G281" s="1" t="str">
        <f>VLOOKUP(B281,'Lista Startowa'!$A$2:$F$350,6,0)</f>
        <v>GRUDZIĄDZ</v>
      </c>
      <c r="H281" s="1" t="str">
        <f t="shared" si="4"/>
        <v>K</v>
      </c>
      <c r="I281" s="16">
        <v>1.90625</v>
      </c>
    </row>
    <row r="282" spans="1:9" ht="15">
      <c r="A282" s="1">
        <v>281</v>
      </c>
      <c r="B282" s="6">
        <v>2970000</v>
      </c>
      <c r="C282" s="1">
        <f>VLOOKUP(B282,'Lista Startowa'!$A$2:$B$350,2,0)</f>
        <v>297</v>
      </c>
      <c r="D282" s="1" t="str">
        <f>VLOOKUP(B282,'Lista Startowa'!$A$2:$C$350,3,0)</f>
        <v>MARZANNABORC</v>
      </c>
      <c r="E282" s="1" t="str">
        <f>VLOOKUP(B282,'Lista Startowa'!$A$2:$D$350,4,0)</f>
        <v>K40</v>
      </c>
      <c r="F282" s="1" t="str">
        <f>VLOOKUP(B282,'Lista Startowa'!$A$2:$E$350,5,0)</f>
        <v>AkademiaBieganiaGrudziądz</v>
      </c>
      <c r="G282" s="1" t="str">
        <f>VLOOKUP(B282,'Lista Startowa'!$A$2:$F$350,6,0)</f>
        <v>GRUDZIĄDZ</v>
      </c>
      <c r="H282" s="1" t="str">
        <f t="shared" si="4"/>
        <v>K</v>
      </c>
      <c r="I282" s="16">
        <v>1.923611111111111</v>
      </c>
    </row>
    <row r="283" spans="1:9" ht="15">
      <c r="A283" s="1">
        <v>282</v>
      </c>
      <c r="B283" s="6">
        <v>180003</v>
      </c>
      <c r="C283" s="1">
        <f>VLOOKUP(B283,'Lista Startowa'!$A$2:$B$350,2,0)</f>
        <v>18</v>
      </c>
      <c r="D283" s="1" t="str">
        <f>VLOOKUP(B283,'Lista Startowa'!$A$2:$C$350,3,0)</f>
        <v>IWONA DZIEKAN</v>
      </c>
      <c r="E283" s="1" t="str">
        <f>VLOOKUP(B283,'Lista Startowa'!$A$2:$D$350,4,0)</f>
        <v>K40</v>
      </c>
      <c r="F283" s="1" t="str">
        <f>VLOOKUP(B283,'Lista Startowa'!$A$2:$E$350,5,0)</f>
        <v>niezrzeszona</v>
      </c>
      <c r="G283" s="1" t="str">
        <f>VLOOKUP(B283,'Lista Startowa'!$A$2:$F$350,6,0)</f>
        <v>GRUDZIĄDZ</v>
      </c>
      <c r="H283" s="1" t="str">
        <f t="shared" si="4"/>
        <v>K</v>
      </c>
      <c r="I283" s="16">
        <v>1.9291666666666665</v>
      </c>
    </row>
    <row r="284" spans="1:9" ht="15">
      <c r="A284" s="1">
        <v>283</v>
      </c>
      <c r="B284" s="6">
        <v>120001</v>
      </c>
      <c r="C284" s="1">
        <f>VLOOKUP(B284,'Lista Startowa'!$A$2:$B$350,2,0)</f>
        <v>12</v>
      </c>
      <c r="D284" s="1" t="str">
        <f>VLOOKUP(B284,'Lista Startowa'!$A$2:$C$350,3,0)</f>
        <v>ŻANETA LIPIŃSKA</v>
      </c>
      <c r="E284" s="1" t="str">
        <f>VLOOKUP(B284,'Lista Startowa'!$A$2:$D$350,4,0)</f>
        <v>K40</v>
      </c>
      <c r="F284" s="1" t="str">
        <f>VLOOKUP(B284,'Lista Startowa'!$A$2:$E$350,5,0)</f>
        <v>MorsyGrudziądz</v>
      </c>
      <c r="G284" s="1" t="str">
        <f>VLOOKUP(B284,'Lista Startowa'!$A$2:$F$350,6,0)</f>
        <v>GRUDZIĄDZ</v>
      </c>
      <c r="H284" s="1" t="str">
        <f t="shared" si="4"/>
        <v>K</v>
      </c>
      <c r="I284" s="16">
        <v>1.9645833333333333</v>
      </c>
    </row>
    <row r="285" spans="1:9" ht="15">
      <c r="A285" s="1">
        <v>284</v>
      </c>
      <c r="B285" s="6">
        <v>3130005</v>
      </c>
      <c r="C285" s="1">
        <f>VLOOKUP(B285,'Lista Startowa'!$A$2:$B$350,2,0)</f>
        <v>313</v>
      </c>
      <c r="D285" s="1" t="str">
        <f>VLOOKUP(B285,'Lista Startowa'!$A$2:$C$350,3,0)</f>
        <v>HANNAMOCZULSKA</v>
      </c>
      <c r="E285" s="1" t="str">
        <f>VLOOKUP(B285,'Lista Startowa'!$A$2:$D$350,4,0)</f>
        <v>K55</v>
      </c>
      <c r="F285" s="1" t="str">
        <f>VLOOKUP(B285,'Lista Startowa'!$A$2:$E$350,5,0)</f>
        <v> NIEZRZESZONA</v>
      </c>
      <c r="G285" s="1" t="str">
        <f>VLOOKUP(B285,'Lista Startowa'!$A$2:$F$350,6,0)</f>
        <v> GRUDZIĄDZ</v>
      </c>
      <c r="H285" s="1" t="str">
        <f t="shared" si="4"/>
        <v>K</v>
      </c>
      <c r="I285" s="16">
        <v>1.9729166666666667</v>
      </c>
    </row>
    <row r="286" spans="1:9" ht="15">
      <c r="A286" s="1">
        <v>285</v>
      </c>
      <c r="B286" s="6">
        <v>1010006</v>
      </c>
      <c r="C286" s="1">
        <f>VLOOKUP(B286,'Lista Startowa'!$A$2:$B$350,2,0)</f>
        <v>101</v>
      </c>
      <c r="D286" s="1" t="str">
        <f>VLOOKUP(B286,'Lista Startowa'!$A$2:$C$350,3,0)</f>
        <v>SYLWIANOCULAK</v>
      </c>
      <c r="E286" s="1" t="str">
        <f>VLOOKUP(B286,'Lista Startowa'!$A$2:$D$350,4,0)</f>
        <v>K40</v>
      </c>
      <c r="F286" s="1" t="str">
        <f>VLOOKUP(B286,'Lista Startowa'!$A$2:$E$350,5,0)</f>
        <v>niezrzeszona</v>
      </c>
      <c r="G286" s="1" t="str">
        <f>VLOOKUP(B286,'Lista Startowa'!$A$2:$F$350,6,0)</f>
        <v>GRUDZIĄDZ</v>
      </c>
      <c r="H286" s="1" t="str">
        <f t="shared" si="4"/>
        <v>K</v>
      </c>
      <c r="I286" s="16">
        <v>1.9847222222222223</v>
      </c>
    </row>
    <row r="287" spans="1:9" ht="15">
      <c r="A287" s="1">
        <v>286</v>
      </c>
      <c r="B287" s="6">
        <v>2960003</v>
      </c>
      <c r="C287" s="1">
        <f>VLOOKUP(B287,'Lista Startowa'!$A$2:$B$350,2,0)</f>
        <v>296</v>
      </c>
      <c r="D287" s="1" t="str">
        <f>VLOOKUP(B287,'Lista Startowa'!$A$2:$C$350,3,0)</f>
        <v>ŻANETTAJANZ</v>
      </c>
      <c r="E287" s="1" t="str">
        <f>VLOOKUP(B287,'Lista Startowa'!$A$2:$D$350,4,0)</f>
        <v>K35</v>
      </c>
      <c r="F287" s="1" t="str">
        <f>VLOOKUP(B287,'Lista Startowa'!$A$2:$E$350,5,0)</f>
        <v>AkademiaBiegania </v>
      </c>
      <c r="G287" s="1" t="str">
        <f>VLOOKUP(B287,'Lista Startowa'!$A$2:$F$350,6,0)</f>
        <v>GRUDZIĄDZ </v>
      </c>
      <c r="H287" s="1" t="str">
        <f t="shared" si="4"/>
        <v>K</v>
      </c>
      <c r="I287" s="16">
        <v>1.986111111111111</v>
      </c>
    </row>
    <row r="288" spans="1:9" ht="15">
      <c r="A288" s="1">
        <v>287</v>
      </c>
      <c r="B288" s="6">
        <v>3320002</v>
      </c>
      <c r="C288" s="1">
        <f>VLOOKUP(B288,'Lista Startowa'!$A$2:$B$350,2,0)</f>
        <v>332</v>
      </c>
      <c r="D288" s="1" t="str">
        <f>VLOOKUP(B288,'Lista Startowa'!$A$2:$C$350,3,0)</f>
        <v>Michał Kłuskowski</v>
      </c>
      <c r="E288" s="1" t="s">
        <v>112</v>
      </c>
      <c r="F288" s="1">
        <f>VLOOKUP(B288,'Lista Startowa'!$A$2:$E$350,5,0)</f>
        <v>0</v>
      </c>
      <c r="G288" s="1">
        <f>VLOOKUP(B288,'Lista Startowa'!$A$2:$F$350,6,0)</f>
        <v>0</v>
      </c>
      <c r="H288" s="1" t="str">
        <f t="shared" si="4"/>
        <v>M</v>
      </c>
      <c r="I288" s="16">
        <v>1.9986111111111111</v>
      </c>
    </row>
    <row r="289" spans="1:9" ht="15">
      <c r="A289" s="1">
        <v>288</v>
      </c>
      <c r="B289" s="6">
        <v>3310005</v>
      </c>
      <c r="C289" s="1">
        <f>VLOOKUP(B289,'Lista Startowa'!$A$2:$B$350,2,0)</f>
        <v>331</v>
      </c>
      <c r="D289" s="1" t="str">
        <f>VLOOKUP(B289,'Lista Startowa'!$A$2:$C$350,3,0)</f>
        <v>robert kłodawski</v>
      </c>
      <c r="E289" s="1" t="str">
        <f>VLOOKUP(B289,'Lista Startowa'!$A$2:$D$350,4,0)</f>
        <v>M40</v>
      </c>
      <c r="F289" s="1">
        <f>VLOOKUP(B289,'Lista Startowa'!$A$2:$E$350,5,0)</f>
        <v>0</v>
      </c>
      <c r="G289" s="1">
        <f>VLOOKUP(B289,'Lista Startowa'!$A$2:$F$350,6,0)</f>
        <v>0</v>
      </c>
      <c r="H289" s="1" t="str">
        <f t="shared" si="4"/>
        <v>M</v>
      </c>
      <c r="I289" s="16">
        <v>1.9986111111111111</v>
      </c>
    </row>
    <row r="290" spans="1:9" ht="15">
      <c r="A290" s="1">
        <v>289</v>
      </c>
      <c r="B290" s="6">
        <v>750004</v>
      </c>
      <c r="C290" s="1">
        <f>VLOOKUP(B290,'Lista Startowa'!$A$2:$B$350,2,0)</f>
        <v>75</v>
      </c>
      <c r="D290" s="1" t="str">
        <f>VLOOKUP(B290,'Lista Startowa'!$A$2:$C$350,3,0)</f>
        <v>KAMILLACZAJKOWSKA</v>
      </c>
      <c r="E290" s="1" t="str">
        <f>VLOOKUP(B290,'Lista Startowa'!$A$2:$D$350,4,0)</f>
        <v>K35</v>
      </c>
      <c r="F290" s="1" t="str">
        <f>VLOOKUP(B290,'Lista Startowa'!$A$2:$E$350,5,0)</f>
        <v>AkademiaBieganiaGrudziądz</v>
      </c>
      <c r="G290" s="1" t="str">
        <f>VLOOKUP(B290,'Lista Startowa'!$A$2:$F$350,6,0)</f>
        <v>GRUDZIĄDZ</v>
      </c>
      <c r="H290" s="1" t="str">
        <f t="shared" si="4"/>
        <v>K</v>
      </c>
      <c r="I290" s="16">
        <v>2.091666666666667</v>
      </c>
    </row>
    <row r="291" spans="1:9" ht="15">
      <c r="A291" s="1">
        <v>290</v>
      </c>
      <c r="B291" s="6">
        <v>640000</v>
      </c>
      <c r="C291" s="1">
        <f>VLOOKUP(B291,'Lista Startowa'!$A$2:$B$350,2,0)</f>
        <v>64</v>
      </c>
      <c r="D291" s="1" t="str">
        <f>VLOOKUP(B291,'Lista Startowa'!$A$2:$C$350,3,0)</f>
        <v>KAMILAPAWŁOWSKA</v>
      </c>
      <c r="E291" s="1" t="str">
        <f>VLOOKUP(B291,'Lista Startowa'!$A$2:$D$350,4,0)</f>
        <v>K20</v>
      </c>
      <c r="F291" s="1" t="str">
        <f>VLOOKUP(B291,'Lista Startowa'!$A$2:$E$350,5,0)</f>
        <v>AkademiaBieganiaGrudziądz</v>
      </c>
      <c r="G291" s="1" t="str">
        <f>VLOOKUP(B291,'Lista Startowa'!$A$2:$F$350,6,0)</f>
        <v>GRUDZIĄDZ</v>
      </c>
      <c r="H291" s="1" t="str">
        <f t="shared" si="4"/>
        <v>K</v>
      </c>
      <c r="I291" s="16">
        <v>2.091666666666667</v>
      </c>
    </row>
    <row r="292" spans="1:9" ht="15">
      <c r="A292" s="1">
        <v>291</v>
      </c>
      <c r="B292" s="6">
        <v>980009</v>
      </c>
      <c r="C292" s="1">
        <f>VLOOKUP(B292,'Lista Startowa'!$A$2:$B$350,2,0)</f>
        <v>98</v>
      </c>
      <c r="D292" s="1" t="str">
        <f>VLOOKUP(B292,'Lista Startowa'!$A$2:$C$350,3,0)</f>
        <v>KAMILAKUCHTA</v>
      </c>
      <c r="E292" s="1" t="str">
        <f>VLOOKUP(B292,'Lista Startowa'!$A$2:$D$350,4,0)</f>
        <v>K30</v>
      </c>
      <c r="F292" s="1" t="str">
        <f>VLOOKUP(B292,'Lista Startowa'!$A$2:$E$350,5,0)</f>
        <v>DrużynaSzpiku</v>
      </c>
      <c r="G292" s="1" t="str">
        <f>VLOOKUP(B292,'Lista Startowa'!$A$2:$F$350,6,0)</f>
        <v>ŚWIECIE</v>
      </c>
      <c r="H292" s="1" t="str">
        <f t="shared" si="4"/>
        <v>K</v>
      </c>
      <c r="I292" s="16">
        <v>2.170138888888889</v>
      </c>
    </row>
    <row r="293" s="21" customFormat="1" ht="15">
      <c r="B293" s="22"/>
    </row>
    <row r="294" s="21" customFormat="1" ht="15">
      <c r="B294" s="22"/>
    </row>
    <row r="295" s="21" customFormat="1" ht="15">
      <c r="B295" s="22"/>
    </row>
    <row r="296" s="21" customFormat="1" ht="15">
      <c r="B296" s="22"/>
    </row>
    <row r="297" s="21" customFormat="1" ht="15">
      <c r="B297" s="22"/>
    </row>
    <row r="298" s="21" customFormat="1" ht="15">
      <c r="B298" s="22"/>
    </row>
    <row r="299" s="21" customFormat="1" ht="15">
      <c r="B299" s="22"/>
    </row>
    <row r="300" s="21" customFormat="1" ht="15">
      <c r="B300" s="22"/>
    </row>
    <row r="301" s="21" customFormat="1" ht="15">
      <c r="B301" s="22"/>
    </row>
    <row r="302" s="21" customFormat="1" ht="15">
      <c r="B302" s="22"/>
    </row>
    <row r="303" s="21" customFormat="1" ht="15">
      <c r="B303" s="22"/>
    </row>
    <row r="304" s="21" customFormat="1" ht="15">
      <c r="B304" s="22"/>
    </row>
    <row r="305" s="21" customFormat="1" ht="15">
      <c r="B305" s="22"/>
    </row>
    <row r="306" s="21" customFormat="1" ht="15">
      <c r="B306" s="22"/>
    </row>
    <row r="307" s="21" customFormat="1" ht="15">
      <c r="B307" s="22"/>
    </row>
    <row r="308" s="21" customFormat="1" ht="15">
      <c r="B308" s="22"/>
    </row>
    <row r="309" s="21" customFormat="1" ht="15">
      <c r="B309" s="22"/>
    </row>
    <row r="310" s="21" customFormat="1" ht="15">
      <c r="B310" s="22"/>
    </row>
    <row r="311" s="21" customFormat="1" ht="15">
      <c r="B311" s="22"/>
    </row>
    <row r="312" s="21" customFormat="1" ht="15">
      <c r="B312" s="22"/>
    </row>
    <row r="313" s="21" customFormat="1" ht="15">
      <c r="B313" s="22"/>
    </row>
    <row r="314" s="21" customFormat="1" ht="15">
      <c r="B314" s="22"/>
    </row>
    <row r="315" s="21" customFormat="1" ht="15">
      <c r="B315" s="22"/>
    </row>
    <row r="316" s="21" customFormat="1" ht="15">
      <c r="B316" s="22"/>
    </row>
    <row r="317" s="21" customFormat="1" ht="15">
      <c r="B317" s="22"/>
    </row>
    <row r="318" s="21" customFormat="1" ht="15">
      <c r="B318" s="22"/>
    </row>
    <row r="319" s="21" customFormat="1" ht="15">
      <c r="B319" s="22"/>
    </row>
    <row r="320" s="21" customFormat="1" ht="15">
      <c r="B320" s="22"/>
    </row>
    <row r="321" s="21" customFormat="1" ht="15">
      <c r="B321" s="22"/>
    </row>
    <row r="322" s="21" customFormat="1" ht="15">
      <c r="B322" s="22"/>
    </row>
    <row r="323" s="21" customFormat="1" ht="15">
      <c r="B323" s="22"/>
    </row>
    <row r="324" s="21" customFormat="1" ht="15">
      <c r="B324" s="22"/>
    </row>
    <row r="325" s="21" customFormat="1" ht="15">
      <c r="B325" s="22"/>
    </row>
    <row r="326" s="21" customFormat="1" ht="15">
      <c r="B326" s="22"/>
    </row>
    <row r="327" s="21" customFormat="1" ht="15">
      <c r="B327" s="22"/>
    </row>
    <row r="328" s="21" customFormat="1" ht="15">
      <c r="B328" s="22"/>
    </row>
    <row r="329" s="21" customFormat="1" ht="15">
      <c r="B329" s="22"/>
    </row>
    <row r="330" s="21" customFormat="1" ht="15">
      <c r="B330" s="22"/>
    </row>
    <row r="331" s="21" customFormat="1" ht="15">
      <c r="B331" s="22"/>
    </row>
    <row r="332" s="21" customFormat="1" ht="15">
      <c r="B332" s="22"/>
    </row>
    <row r="333" s="21" customFormat="1" ht="15">
      <c r="B333" s="22"/>
    </row>
    <row r="334" s="21" customFormat="1" ht="15">
      <c r="B334" s="22"/>
    </row>
    <row r="335" s="21" customFormat="1" ht="15">
      <c r="B335" s="22"/>
    </row>
    <row r="336" s="21" customFormat="1" ht="15">
      <c r="B336" s="22"/>
    </row>
    <row r="337" s="21" customFormat="1" ht="15">
      <c r="B337" s="22"/>
    </row>
    <row r="338" s="21" customFormat="1" ht="15">
      <c r="B338" s="22"/>
    </row>
    <row r="339" s="21" customFormat="1" ht="15">
      <c r="B339" s="22"/>
    </row>
    <row r="340" s="21" customFormat="1" ht="15">
      <c r="B340" s="22"/>
    </row>
    <row r="341" s="21" customFormat="1" ht="15">
      <c r="B341" s="22"/>
    </row>
    <row r="342" s="21" customFormat="1" ht="15">
      <c r="B342" s="22"/>
    </row>
  </sheetData>
  <sheetProtection/>
  <printOptions/>
  <pageMargins left="0.7" right="0.7" top="0.75" bottom="0.75" header="0.3" footer="0.3"/>
  <pageSetup horizontalDpi="600" verticalDpi="600" orientation="portrait" paperSize="9" scale="59" r:id="rId1"/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207"/>
  <sheetViews>
    <sheetView zoomScalePageLayoutView="0" workbookViewId="0" topLeftCell="A1">
      <selection activeCell="F9" sqref="F9"/>
    </sheetView>
  </sheetViews>
  <sheetFormatPr defaultColWidth="9.140625" defaultRowHeight="15"/>
  <cols>
    <col min="3" max="3" width="24.28125" style="0" bestFit="1" customWidth="1"/>
    <col min="5" max="5" width="40.140625" style="0" bestFit="1" customWidth="1"/>
    <col min="6" max="6" width="20.140625" style="0" bestFit="1" customWidth="1"/>
  </cols>
  <sheetData>
    <row r="1" spans="1:8" ht="25.5">
      <c r="A1" s="20" t="s">
        <v>504</v>
      </c>
      <c r="B1" s="19" t="s">
        <v>500</v>
      </c>
      <c r="C1" s="19" t="s">
        <v>107</v>
      </c>
      <c r="D1" s="19" t="s">
        <v>0</v>
      </c>
      <c r="E1" s="19" t="s">
        <v>1</v>
      </c>
      <c r="F1" s="19" t="s">
        <v>2</v>
      </c>
      <c r="G1" s="19" t="s">
        <v>108</v>
      </c>
      <c r="H1" s="19" t="s">
        <v>505</v>
      </c>
    </row>
    <row r="2" spans="1:8" ht="15">
      <c r="A2" s="1">
        <v>1</v>
      </c>
      <c r="B2" s="1">
        <v>324</v>
      </c>
      <c r="C2" s="23" t="s">
        <v>553</v>
      </c>
      <c r="D2" s="1" t="s">
        <v>122</v>
      </c>
      <c r="E2" s="1">
        <v>0</v>
      </c>
      <c r="F2" s="1">
        <v>0</v>
      </c>
      <c r="G2" s="1" t="s">
        <v>568</v>
      </c>
      <c r="H2" s="16">
        <v>0.9430555555555555</v>
      </c>
    </row>
    <row r="3" spans="1:8" ht="15">
      <c r="A3" s="1">
        <v>2</v>
      </c>
      <c r="B3" s="1">
        <v>289</v>
      </c>
      <c r="C3" s="23" t="s">
        <v>470</v>
      </c>
      <c r="D3" s="1" t="s">
        <v>122</v>
      </c>
      <c r="E3" s="1" t="s">
        <v>471</v>
      </c>
      <c r="F3" s="1" t="s">
        <v>94</v>
      </c>
      <c r="G3" s="1" t="s">
        <v>568</v>
      </c>
      <c r="H3" s="16">
        <v>0.9736111111111111</v>
      </c>
    </row>
    <row r="4" spans="1:8" ht="15">
      <c r="A4" s="1">
        <v>3</v>
      </c>
      <c r="B4" s="1">
        <v>180</v>
      </c>
      <c r="C4" s="23" t="s">
        <v>326</v>
      </c>
      <c r="D4" s="1" t="s">
        <v>112</v>
      </c>
      <c r="E4" s="1" t="s">
        <v>18</v>
      </c>
      <c r="F4" s="1" t="s">
        <v>4</v>
      </c>
      <c r="G4" s="1" t="s">
        <v>568</v>
      </c>
      <c r="H4" s="16">
        <v>1.0097222222222222</v>
      </c>
    </row>
    <row r="5" spans="1:8" ht="15">
      <c r="A5" s="1">
        <v>4</v>
      </c>
      <c r="B5" s="1">
        <v>303</v>
      </c>
      <c r="C5" s="23" t="s">
        <v>515</v>
      </c>
      <c r="D5" s="1" t="s">
        <v>111</v>
      </c>
      <c r="E5" s="1">
        <v>0</v>
      </c>
      <c r="F5" s="1" t="s">
        <v>101</v>
      </c>
      <c r="G5" s="1" t="s">
        <v>568</v>
      </c>
      <c r="H5" s="16">
        <v>1.020138888888889</v>
      </c>
    </row>
    <row r="6" spans="1:8" ht="15">
      <c r="A6" s="1">
        <v>5</v>
      </c>
      <c r="B6" s="1">
        <v>321</v>
      </c>
      <c r="C6" s="23" t="s">
        <v>548</v>
      </c>
      <c r="D6" s="1" t="s">
        <v>232</v>
      </c>
      <c r="E6" s="1">
        <v>0</v>
      </c>
      <c r="F6" s="1">
        <v>0</v>
      </c>
      <c r="G6" s="1" t="s">
        <v>568</v>
      </c>
      <c r="H6" s="16">
        <v>1.0354166666666667</v>
      </c>
    </row>
    <row r="7" spans="1:8" ht="15">
      <c r="A7" s="1">
        <v>6</v>
      </c>
      <c r="B7" s="1">
        <v>333</v>
      </c>
      <c r="C7" s="23" t="s">
        <v>564</v>
      </c>
      <c r="D7" s="1" t="s">
        <v>175</v>
      </c>
      <c r="E7" s="1">
        <v>0</v>
      </c>
      <c r="F7" s="1" t="s">
        <v>4</v>
      </c>
      <c r="G7" s="1" t="s">
        <v>568</v>
      </c>
      <c r="H7" s="16">
        <v>1.0541666666666667</v>
      </c>
    </row>
    <row r="8" spans="1:8" ht="15">
      <c r="A8" s="1">
        <v>7</v>
      </c>
      <c r="B8" s="1">
        <v>1</v>
      </c>
      <c r="C8" s="1" t="s">
        <v>525</v>
      </c>
      <c r="D8" s="1" t="s">
        <v>109</v>
      </c>
      <c r="E8" s="1" t="s">
        <v>110</v>
      </c>
      <c r="F8" s="1" t="s">
        <v>4</v>
      </c>
      <c r="G8" s="1" t="s">
        <v>568</v>
      </c>
      <c r="H8" s="16">
        <v>1.0583333333333333</v>
      </c>
    </row>
    <row r="9" spans="1:8" ht="15">
      <c r="A9" s="1">
        <v>8</v>
      </c>
      <c r="B9" s="1">
        <v>124</v>
      </c>
      <c r="C9" s="1" t="s">
        <v>257</v>
      </c>
      <c r="D9" s="1" t="s">
        <v>114</v>
      </c>
      <c r="E9" s="1" t="s">
        <v>258</v>
      </c>
      <c r="F9" s="1" t="s">
        <v>43</v>
      </c>
      <c r="G9" s="1" t="s">
        <v>568</v>
      </c>
      <c r="H9" s="16">
        <v>1.0631944444444443</v>
      </c>
    </row>
    <row r="10" spans="1:8" ht="15">
      <c r="A10" s="1">
        <v>10</v>
      </c>
      <c r="B10" s="1">
        <v>328</v>
      </c>
      <c r="C10" s="1" t="s">
        <v>557</v>
      </c>
      <c r="D10" s="1" t="s">
        <v>122</v>
      </c>
      <c r="E10" s="1">
        <v>0</v>
      </c>
      <c r="F10" s="1">
        <v>0</v>
      </c>
      <c r="G10" s="1" t="s">
        <v>568</v>
      </c>
      <c r="H10" s="16">
        <v>1.0708333333333333</v>
      </c>
    </row>
    <row r="11" spans="1:8" ht="15">
      <c r="A11" s="1">
        <v>11</v>
      </c>
      <c r="B11" s="1">
        <v>226</v>
      </c>
      <c r="C11" s="1" t="s">
        <v>387</v>
      </c>
      <c r="D11" s="1" t="s">
        <v>112</v>
      </c>
      <c r="E11" s="1" t="s">
        <v>70</v>
      </c>
      <c r="F11" s="1" t="s">
        <v>4</v>
      </c>
      <c r="G11" s="1" t="s">
        <v>568</v>
      </c>
      <c r="H11" s="16">
        <v>1.0770833333333334</v>
      </c>
    </row>
    <row r="12" spans="1:8" ht="15">
      <c r="A12" s="1">
        <v>12</v>
      </c>
      <c r="B12" s="1">
        <v>326</v>
      </c>
      <c r="C12" s="1" t="s">
        <v>555</v>
      </c>
      <c r="D12" s="1" t="s">
        <v>114</v>
      </c>
      <c r="E12" s="1">
        <v>0</v>
      </c>
      <c r="F12" s="1">
        <v>0</v>
      </c>
      <c r="G12" s="1" t="s">
        <v>568</v>
      </c>
      <c r="H12" s="16">
        <v>1.0777777777777777</v>
      </c>
    </row>
    <row r="13" spans="1:8" ht="15">
      <c r="A13" s="1">
        <v>13</v>
      </c>
      <c r="B13" s="1">
        <v>195</v>
      </c>
      <c r="C13" s="1" t="s">
        <v>344</v>
      </c>
      <c r="D13" s="1" t="s">
        <v>112</v>
      </c>
      <c r="E13" s="1" t="s">
        <v>345</v>
      </c>
      <c r="F13" s="1" t="s">
        <v>4</v>
      </c>
      <c r="G13" s="1" t="s">
        <v>568</v>
      </c>
      <c r="H13" s="16">
        <v>1.0854166666666667</v>
      </c>
    </row>
    <row r="14" spans="1:8" ht="15">
      <c r="A14" s="1">
        <v>14</v>
      </c>
      <c r="B14" s="1">
        <v>47</v>
      </c>
      <c r="C14" s="1" t="s">
        <v>162</v>
      </c>
      <c r="D14" s="1" t="s">
        <v>111</v>
      </c>
      <c r="E14" s="1" t="s">
        <v>163</v>
      </c>
      <c r="F14" s="1" t="s">
        <v>25</v>
      </c>
      <c r="G14" s="1" t="s">
        <v>568</v>
      </c>
      <c r="H14" s="16">
        <v>1.0888888888888888</v>
      </c>
    </row>
    <row r="15" spans="1:8" ht="15">
      <c r="A15" s="1">
        <v>15</v>
      </c>
      <c r="B15" s="1">
        <v>128</v>
      </c>
      <c r="C15" s="1" t="s">
        <v>545</v>
      </c>
      <c r="D15" s="1" t="s">
        <v>111</v>
      </c>
      <c r="E15" s="1" t="s">
        <v>42</v>
      </c>
      <c r="F15" s="1" t="s">
        <v>263</v>
      </c>
      <c r="G15" s="1" t="s">
        <v>568</v>
      </c>
      <c r="H15" s="16">
        <v>1.090277777777778</v>
      </c>
    </row>
    <row r="16" spans="1:8" ht="15">
      <c r="A16" s="1">
        <v>16</v>
      </c>
      <c r="B16" s="1">
        <v>330</v>
      </c>
      <c r="C16" s="1" t="s">
        <v>559</v>
      </c>
      <c r="D16" s="1" t="s">
        <v>112</v>
      </c>
      <c r="E16" s="1">
        <v>0</v>
      </c>
      <c r="F16" s="1">
        <v>0</v>
      </c>
      <c r="G16" s="1" t="s">
        <v>568</v>
      </c>
      <c r="H16" s="16">
        <v>1.0909722222222222</v>
      </c>
    </row>
    <row r="17" spans="1:8" ht="15">
      <c r="A17" s="1">
        <v>17</v>
      </c>
      <c r="B17" s="1">
        <v>9</v>
      </c>
      <c r="C17" s="1" t="s">
        <v>530</v>
      </c>
      <c r="D17" s="1" t="s">
        <v>112</v>
      </c>
      <c r="E17" s="1" t="s">
        <v>117</v>
      </c>
      <c r="F17" s="1" t="s">
        <v>11</v>
      </c>
      <c r="G17" s="1" t="s">
        <v>568</v>
      </c>
      <c r="H17" s="16">
        <v>1.0951388888888889</v>
      </c>
    </row>
    <row r="18" spans="1:8" ht="15">
      <c r="A18" s="1">
        <v>18</v>
      </c>
      <c r="B18" s="1">
        <v>211</v>
      </c>
      <c r="C18" s="1" t="s">
        <v>367</v>
      </c>
      <c r="D18" s="1" t="s">
        <v>114</v>
      </c>
      <c r="E18" s="1" t="s">
        <v>368</v>
      </c>
      <c r="F18" s="1" t="s">
        <v>4</v>
      </c>
      <c r="G18" s="1" t="s">
        <v>568</v>
      </c>
      <c r="H18" s="16">
        <v>1.0958333333333334</v>
      </c>
    </row>
    <row r="19" spans="1:8" ht="15">
      <c r="A19" s="1">
        <v>19</v>
      </c>
      <c r="B19" s="1">
        <v>87</v>
      </c>
      <c r="C19" s="1" t="s">
        <v>211</v>
      </c>
      <c r="D19" s="1" t="s">
        <v>122</v>
      </c>
      <c r="E19" s="1" t="s">
        <v>18</v>
      </c>
      <c r="F19" s="1" t="s">
        <v>34</v>
      </c>
      <c r="G19" s="1" t="s">
        <v>568</v>
      </c>
      <c r="H19" s="16">
        <v>1.0986111111111112</v>
      </c>
    </row>
    <row r="20" spans="1:8" ht="15">
      <c r="A20" s="1">
        <v>20</v>
      </c>
      <c r="B20" s="1">
        <v>71</v>
      </c>
      <c r="C20" s="1" t="s">
        <v>190</v>
      </c>
      <c r="D20" s="1" t="s">
        <v>122</v>
      </c>
      <c r="E20" s="1" t="s">
        <v>191</v>
      </c>
      <c r="F20" s="1" t="s">
        <v>4</v>
      </c>
      <c r="G20" s="1" t="s">
        <v>568</v>
      </c>
      <c r="H20" s="16">
        <v>1.0999999999999999</v>
      </c>
    </row>
    <row r="21" spans="1:8" ht="15">
      <c r="A21" s="1">
        <v>22</v>
      </c>
      <c r="B21" s="1">
        <v>78</v>
      </c>
      <c r="C21" s="1" t="s">
        <v>201</v>
      </c>
      <c r="D21" s="1" t="s">
        <v>122</v>
      </c>
      <c r="E21" s="1" t="s">
        <v>202</v>
      </c>
      <c r="F21" s="1" t="s">
        <v>4</v>
      </c>
      <c r="G21" s="1" t="s">
        <v>568</v>
      </c>
      <c r="H21" s="16">
        <v>1.1041666666666667</v>
      </c>
    </row>
    <row r="22" spans="1:8" ht="15">
      <c r="A22" s="1">
        <v>23</v>
      </c>
      <c r="B22" s="1">
        <v>277</v>
      </c>
      <c r="C22" s="1" t="s">
        <v>455</v>
      </c>
      <c r="D22" s="1" t="s">
        <v>232</v>
      </c>
      <c r="E22" s="1" t="s">
        <v>456</v>
      </c>
      <c r="F22" s="1" t="s">
        <v>36</v>
      </c>
      <c r="G22" s="1" t="s">
        <v>568</v>
      </c>
      <c r="H22" s="16">
        <v>1.1055555555555556</v>
      </c>
    </row>
    <row r="23" spans="1:8" ht="15">
      <c r="A23" s="1">
        <v>25</v>
      </c>
      <c r="B23" s="1">
        <v>224</v>
      </c>
      <c r="C23" s="1" t="s">
        <v>385</v>
      </c>
      <c r="D23" s="1" t="s">
        <v>111</v>
      </c>
      <c r="E23" s="1" t="s">
        <v>69</v>
      </c>
      <c r="F23" s="1" t="s">
        <v>30</v>
      </c>
      <c r="G23" s="1" t="s">
        <v>568</v>
      </c>
      <c r="H23" s="16">
        <v>1.1090277777777777</v>
      </c>
    </row>
    <row r="24" spans="1:8" ht="15">
      <c r="A24" s="1">
        <v>26</v>
      </c>
      <c r="B24" s="1">
        <v>233</v>
      </c>
      <c r="C24" s="1" t="s">
        <v>397</v>
      </c>
      <c r="D24" s="1" t="s">
        <v>109</v>
      </c>
      <c r="E24" s="1" t="s">
        <v>52</v>
      </c>
      <c r="F24" s="1" t="s">
        <v>15</v>
      </c>
      <c r="G24" s="1" t="s">
        <v>568</v>
      </c>
      <c r="H24" s="16">
        <v>1.1118055555555555</v>
      </c>
    </row>
    <row r="25" spans="1:8" ht="15">
      <c r="A25" s="1">
        <v>27</v>
      </c>
      <c r="B25" s="1">
        <v>329</v>
      </c>
      <c r="C25" s="1" t="s">
        <v>558</v>
      </c>
      <c r="D25" s="1" t="s">
        <v>223</v>
      </c>
      <c r="E25" s="1">
        <v>0</v>
      </c>
      <c r="F25" s="1">
        <v>0</v>
      </c>
      <c r="G25" s="1" t="s">
        <v>568</v>
      </c>
      <c r="H25" s="16">
        <v>1.1187500000000001</v>
      </c>
    </row>
    <row r="26" spans="1:8" ht="15">
      <c r="A26" s="1">
        <v>28</v>
      </c>
      <c r="B26" s="1">
        <v>263</v>
      </c>
      <c r="C26" s="1" t="s">
        <v>437</v>
      </c>
      <c r="D26" s="1" t="s">
        <v>111</v>
      </c>
      <c r="E26" s="1" t="s">
        <v>8</v>
      </c>
      <c r="F26" s="1" t="s">
        <v>21</v>
      </c>
      <c r="G26" s="1" t="s">
        <v>568</v>
      </c>
      <c r="H26" s="16">
        <v>1.1194444444444445</v>
      </c>
    </row>
    <row r="27" spans="1:8" ht="15">
      <c r="A27" s="1">
        <v>29</v>
      </c>
      <c r="B27" s="1">
        <v>283</v>
      </c>
      <c r="C27" s="1" t="s">
        <v>463</v>
      </c>
      <c r="D27" s="1" t="s">
        <v>122</v>
      </c>
      <c r="E27" s="1">
        <v>1</v>
      </c>
      <c r="F27" s="1" t="s">
        <v>4</v>
      </c>
      <c r="G27" s="1" t="s">
        <v>568</v>
      </c>
      <c r="H27" s="16">
        <v>1.1201388888888888</v>
      </c>
    </row>
    <row r="28" spans="1:8" ht="15">
      <c r="A28" s="1">
        <v>30</v>
      </c>
      <c r="B28" s="1">
        <v>201</v>
      </c>
      <c r="C28" s="1" t="s">
        <v>353</v>
      </c>
      <c r="D28" s="1" t="s">
        <v>112</v>
      </c>
      <c r="E28" s="1" t="s">
        <v>62</v>
      </c>
      <c r="F28" s="1" t="s">
        <v>63</v>
      </c>
      <c r="G28" s="1" t="s">
        <v>568</v>
      </c>
      <c r="H28" s="16">
        <v>1.1236111111111111</v>
      </c>
    </row>
    <row r="29" spans="1:8" ht="15">
      <c r="A29" s="1">
        <v>31</v>
      </c>
      <c r="B29" s="1">
        <v>29</v>
      </c>
      <c r="C29" s="1" t="s">
        <v>137</v>
      </c>
      <c r="D29" s="1" t="s">
        <v>122</v>
      </c>
      <c r="E29" s="1" t="s">
        <v>10</v>
      </c>
      <c r="F29" s="1" t="s">
        <v>138</v>
      </c>
      <c r="G29" s="1" t="s">
        <v>568</v>
      </c>
      <c r="H29" s="16">
        <v>1.1243055555555557</v>
      </c>
    </row>
    <row r="30" spans="1:8" ht="15">
      <c r="A30" s="1">
        <v>32</v>
      </c>
      <c r="B30" s="1">
        <v>200</v>
      </c>
      <c r="C30" s="1" t="s">
        <v>351</v>
      </c>
      <c r="D30" s="1" t="s">
        <v>223</v>
      </c>
      <c r="E30" s="1" t="s">
        <v>352</v>
      </c>
      <c r="F30" s="1" t="s">
        <v>4</v>
      </c>
      <c r="G30" s="1" t="s">
        <v>568</v>
      </c>
      <c r="H30" s="16">
        <v>1.125</v>
      </c>
    </row>
    <row r="31" spans="1:8" ht="15">
      <c r="A31" s="1">
        <v>33</v>
      </c>
      <c r="B31" s="1">
        <v>231</v>
      </c>
      <c r="C31" s="1" t="s">
        <v>393</v>
      </c>
      <c r="D31" s="1" t="s">
        <v>234</v>
      </c>
      <c r="E31" s="1" t="s">
        <v>394</v>
      </c>
      <c r="F31" s="1" t="s">
        <v>395</v>
      </c>
      <c r="G31" s="1" t="s">
        <v>568</v>
      </c>
      <c r="H31" s="16">
        <v>1.1263888888888889</v>
      </c>
    </row>
    <row r="32" spans="1:8" ht="15">
      <c r="A32" s="1">
        <v>34</v>
      </c>
      <c r="B32" s="1">
        <v>315</v>
      </c>
      <c r="C32" s="1" t="s">
        <v>496</v>
      </c>
      <c r="D32" s="1" t="s">
        <v>111</v>
      </c>
      <c r="E32" s="1">
        <v>0</v>
      </c>
      <c r="F32" s="1" t="s">
        <v>83</v>
      </c>
      <c r="G32" s="1" t="s">
        <v>568</v>
      </c>
      <c r="H32" s="16">
        <v>1.1416666666666666</v>
      </c>
    </row>
    <row r="33" spans="1:8" ht="15">
      <c r="A33" s="1">
        <v>35</v>
      </c>
      <c r="B33" s="1">
        <v>2</v>
      </c>
      <c r="C33" s="1" t="s">
        <v>526</v>
      </c>
      <c r="D33" s="1" t="s">
        <v>111</v>
      </c>
      <c r="E33" s="1" t="s">
        <v>110</v>
      </c>
      <c r="F33" s="1" t="s">
        <v>4</v>
      </c>
      <c r="G33" s="1" t="s">
        <v>568</v>
      </c>
      <c r="H33" s="16">
        <v>1.14375</v>
      </c>
    </row>
    <row r="34" spans="1:8" ht="15">
      <c r="A34" s="1">
        <v>36</v>
      </c>
      <c r="B34" s="1">
        <v>320</v>
      </c>
      <c r="C34" s="1" t="s">
        <v>547</v>
      </c>
      <c r="D34" s="1" t="s">
        <v>111</v>
      </c>
      <c r="E34" s="1">
        <v>0</v>
      </c>
      <c r="F34" s="1">
        <v>0</v>
      </c>
      <c r="G34" s="1" t="s">
        <v>568</v>
      </c>
      <c r="H34" s="16">
        <v>1.1472222222222224</v>
      </c>
    </row>
    <row r="35" spans="1:8" ht="15">
      <c r="A35" s="1">
        <v>37</v>
      </c>
      <c r="B35" s="1">
        <v>135</v>
      </c>
      <c r="C35" s="1" t="s">
        <v>271</v>
      </c>
      <c r="D35" s="1" t="s">
        <v>223</v>
      </c>
      <c r="E35" s="1" t="s">
        <v>269</v>
      </c>
      <c r="F35" s="1" t="s">
        <v>47</v>
      </c>
      <c r="G35" s="1" t="s">
        <v>568</v>
      </c>
      <c r="H35" s="16">
        <v>1.148611111111111</v>
      </c>
    </row>
    <row r="36" spans="1:8" ht="15">
      <c r="A36" s="1">
        <v>38</v>
      </c>
      <c r="B36" s="1">
        <v>19</v>
      </c>
      <c r="C36" s="1" t="s">
        <v>540</v>
      </c>
      <c r="D36" s="1" t="s">
        <v>122</v>
      </c>
      <c r="E36" s="1" t="s">
        <v>125</v>
      </c>
      <c r="F36" s="1" t="s">
        <v>15</v>
      </c>
      <c r="G36" s="1" t="s">
        <v>568</v>
      </c>
      <c r="H36" s="16">
        <v>1.152777777777778</v>
      </c>
    </row>
    <row r="37" spans="1:8" ht="15">
      <c r="A37" s="1">
        <v>39</v>
      </c>
      <c r="B37" s="1">
        <v>300</v>
      </c>
      <c r="C37" s="1" t="s">
        <v>488</v>
      </c>
      <c r="D37" s="1" t="s">
        <v>112</v>
      </c>
      <c r="E37" s="1" t="s">
        <v>489</v>
      </c>
      <c r="F37" s="1" t="s">
        <v>99</v>
      </c>
      <c r="G37" s="1" t="s">
        <v>568</v>
      </c>
      <c r="H37" s="16">
        <v>1.1583333333333334</v>
      </c>
    </row>
    <row r="38" spans="1:8" ht="15">
      <c r="A38" s="1">
        <v>40</v>
      </c>
      <c r="B38" s="1">
        <v>279</v>
      </c>
      <c r="C38" s="1" t="s">
        <v>457</v>
      </c>
      <c r="D38" s="1" t="s">
        <v>111</v>
      </c>
      <c r="E38" s="1" t="s">
        <v>458</v>
      </c>
      <c r="F38" s="1" t="s">
        <v>75</v>
      </c>
      <c r="G38" s="1" t="s">
        <v>568</v>
      </c>
      <c r="H38" s="16">
        <v>1.1645833333333333</v>
      </c>
    </row>
    <row r="39" spans="1:8" ht="15">
      <c r="A39" s="1">
        <v>41</v>
      </c>
      <c r="B39" s="1">
        <v>293</v>
      </c>
      <c r="C39" s="1" t="s">
        <v>477</v>
      </c>
      <c r="D39" s="1" t="s">
        <v>109</v>
      </c>
      <c r="E39" s="1" t="s">
        <v>478</v>
      </c>
      <c r="F39" s="1" t="s">
        <v>95</v>
      </c>
      <c r="G39" s="1" t="s">
        <v>568</v>
      </c>
      <c r="H39" s="16">
        <v>1.1708333333333334</v>
      </c>
    </row>
    <row r="40" spans="1:8" ht="15">
      <c r="A40" s="1">
        <v>42</v>
      </c>
      <c r="B40" s="1">
        <v>184</v>
      </c>
      <c r="C40" s="1" t="s">
        <v>330</v>
      </c>
      <c r="D40" s="1" t="s">
        <v>112</v>
      </c>
      <c r="E40" s="1" t="s">
        <v>331</v>
      </c>
      <c r="F40" s="1" t="s">
        <v>21</v>
      </c>
      <c r="G40" s="1" t="s">
        <v>568</v>
      </c>
      <c r="H40" s="16">
        <v>1.1770833333333333</v>
      </c>
    </row>
    <row r="41" spans="1:8" ht="15">
      <c r="A41" s="1">
        <v>43</v>
      </c>
      <c r="B41" s="1">
        <v>213</v>
      </c>
      <c r="C41" s="1" t="s">
        <v>370</v>
      </c>
      <c r="D41" s="1" t="s">
        <v>109</v>
      </c>
      <c r="E41" s="1" t="s">
        <v>371</v>
      </c>
      <c r="F41" s="1" t="s">
        <v>4</v>
      </c>
      <c r="G41" s="1" t="s">
        <v>568</v>
      </c>
      <c r="H41" s="16">
        <v>1.1777777777777778</v>
      </c>
    </row>
    <row r="42" spans="1:8" ht="15">
      <c r="A42" s="1">
        <v>44</v>
      </c>
      <c r="B42" s="1">
        <v>49</v>
      </c>
      <c r="C42" s="1" t="s">
        <v>165</v>
      </c>
      <c r="D42" s="1" t="s">
        <v>111</v>
      </c>
      <c r="E42" s="1" t="s">
        <v>27</v>
      </c>
      <c r="F42" s="1" t="s">
        <v>4</v>
      </c>
      <c r="G42" s="1" t="s">
        <v>568</v>
      </c>
      <c r="H42" s="16">
        <v>1.1902777777777778</v>
      </c>
    </row>
    <row r="43" spans="1:8" ht="15">
      <c r="A43" s="1">
        <v>45</v>
      </c>
      <c r="B43" s="1">
        <v>50</v>
      </c>
      <c r="C43" s="1" t="s">
        <v>166</v>
      </c>
      <c r="D43" s="1" t="s">
        <v>111</v>
      </c>
      <c r="E43" s="1" t="s">
        <v>167</v>
      </c>
      <c r="F43" s="1" t="s">
        <v>28</v>
      </c>
      <c r="G43" s="1" t="s">
        <v>568</v>
      </c>
      <c r="H43" s="16">
        <v>1.1916666666666667</v>
      </c>
    </row>
    <row r="44" spans="1:8" ht="15">
      <c r="A44" s="1">
        <v>46</v>
      </c>
      <c r="B44" s="1">
        <v>14</v>
      </c>
      <c r="C44" s="1" t="s">
        <v>535</v>
      </c>
      <c r="D44" s="1" t="s">
        <v>112</v>
      </c>
      <c r="E44" s="1" t="s">
        <v>110</v>
      </c>
      <c r="F44" s="1" t="s">
        <v>4</v>
      </c>
      <c r="G44" s="1" t="s">
        <v>568</v>
      </c>
      <c r="H44" s="16">
        <v>1.1930555555555555</v>
      </c>
    </row>
    <row r="45" spans="1:8" ht="15">
      <c r="A45" s="1">
        <v>47</v>
      </c>
      <c r="B45" s="1">
        <v>260</v>
      </c>
      <c r="C45" s="1" t="s">
        <v>433</v>
      </c>
      <c r="D45" s="1" t="s">
        <v>232</v>
      </c>
      <c r="E45" s="1" t="s">
        <v>62</v>
      </c>
      <c r="F45" s="1" t="s">
        <v>88</v>
      </c>
      <c r="G45" s="1" t="s">
        <v>568</v>
      </c>
      <c r="H45" s="16">
        <v>1.1944444444444444</v>
      </c>
    </row>
    <row r="46" spans="1:8" ht="15">
      <c r="A46" s="1">
        <v>48</v>
      </c>
      <c r="B46" s="1">
        <v>99</v>
      </c>
      <c r="C46" s="1" t="s">
        <v>227</v>
      </c>
      <c r="D46" s="1" t="s">
        <v>112</v>
      </c>
      <c r="E46" s="1" t="s">
        <v>226</v>
      </c>
      <c r="F46" s="1" t="s">
        <v>24</v>
      </c>
      <c r="G46" s="1" t="s">
        <v>568</v>
      </c>
      <c r="H46" s="16">
        <v>1.1965277777777776</v>
      </c>
    </row>
    <row r="47" spans="1:8" ht="15">
      <c r="A47" s="1">
        <v>49</v>
      </c>
      <c r="B47" s="1">
        <v>311</v>
      </c>
      <c r="C47" s="1" t="s">
        <v>509</v>
      </c>
      <c r="D47" s="1" t="s">
        <v>223</v>
      </c>
      <c r="E47" s="1" t="s">
        <v>494</v>
      </c>
      <c r="F47" s="1" t="s">
        <v>83</v>
      </c>
      <c r="G47" s="1" t="s">
        <v>568</v>
      </c>
      <c r="H47" s="16">
        <v>1.2</v>
      </c>
    </row>
    <row r="48" spans="1:8" ht="15">
      <c r="A48" s="1">
        <v>50</v>
      </c>
      <c r="B48" s="1">
        <v>198</v>
      </c>
      <c r="C48" s="1" t="s">
        <v>349</v>
      </c>
      <c r="D48" s="1" t="s">
        <v>114</v>
      </c>
      <c r="E48" s="1" t="s">
        <v>348</v>
      </c>
      <c r="F48" s="1" t="s">
        <v>4</v>
      </c>
      <c r="G48" s="1" t="s">
        <v>568</v>
      </c>
      <c r="H48" s="16">
        <v>1.2</v>
      </c>
    </row>
    <row r="49" spans="1:8" ht="15">
      <c r="A49" s="1">
        <v>51</v>
      </c>
      <c r="B49" s="1">
        <v>155</v>
      </c>
      <c r="C49" s="1" t="s">
        <v>294</v>
      </c>
      <c r="D49" s="1" t="s">
        <v>234</v>
      </c>
      <c r="E49" s="1" t="s">
        <v>52</v>
      </c>
      <c r="F49" s="1" t="s">
        <v>4</v>
      </c>
      <c r="G49" s="1" t="s">
        <v>568</v>
      </c>
      <c r="H49" s="16">
        <v>1.2006944444444445</v>
      </c>
    </row>
    <row r="50" spans="1:8" ht="15">
      <c r="A50" s="1">
        <v>52</v>
      </c>
      <c r="B50" s="1">
        <v>122</v>
      </c>
      <c r="C50" s="1" t="s">
        <v>255</v>
      </c>
      <c r="D50" s="1" t="s">
        <v>111</v>
      </c>
      <c r="E50" s="1" t="s">
        <v>42</v>
      </c>
      <c r="F50" s="1" t="s">
        <v>34</v>
      </c>
      <c r="G50" s="1" t="s">
        <v>568</v>
      </c>
      <c r="H50" s="16">
        <v>1.211111111111111</v>
      </c>
    </row>
    <row r="51" spans="1:8" ht="15">
      <c r="A51" s="1">
        <v>53</v>
      </c>
      <c r="B51" s="1">
        <v>7</v>
      </c>
      <c r="C51" s="1" t="s">
        <v>528</v>
      </c>
      <c r="D51" s="1" t="s">
        <v>112</v>
      </c>
      <c r="E51" s="1" t="s">
        <v>110</v>
      </c>
      <c r="F51" s="1" t="s">
        <v>4</v>
      </c>
      <c r="G51" s="1" t="s">
        <v>568</v>
      </c>
      <c r="H51" s="16">
        <v>1.21875</v>
      </c>
    </row>
    <row r="52" spans="1:8" ht="15">
      <c r="A52" s="1">
        <v>54</v>
      </c>
      <c r="B52" s="1">
        <v>220</v>
      </c>
      <c r="C52" s="1" t="s">
        <v>381</v>
      </c>
      <c r="D52" s="1" t="s">
        <v>223</v>
      </c>
      <c r="E52" s="1" t="s">
        <v>18</v>
      </c>
      <c r="F52" s="1" t="s">
        <v>4</v>
      </c>
      <c r="G52" s="1" t="s">
        <v>568</v>
      </c>
      <c r="H52" s="16">
        <v>1.2208333333333334</v>
      </c>
    </row>
    <row r="53" spans="1:8" ht="15">
      <c r="A53" s="1">
        <v>55</v>
      </c>
      <c r="B53" s="1">
        <v>157</v>
      </c>
      <c r="C53" s="1" t="s">
        <v>296</v>
      </c>
      <c r="D53" s="1" t="s">
        <v>122</v>
      </c>
      <c r="E53" s="1" t="s">
        <v>18</v>
      </c>
      <c r="F53" s="1" t="s">
        <v>4</v>
      </c>
      <c r="G53" s="1" t="s">
        <v>568</v>
      </c>
      <c r="H53" s="16">
        <v>1.2215277777777778</v>
      </c>
    </row>
    <row r="54" spans="1:8" ht="15">
      <c r="A54" s="1">
        <v>56</v>
      </c>
      <c r="B54" s="1">
        <v>302</v>
      </c>
      <c r="C54" s="1" t="s">
        <v>491</v>
      </c>
      <c r="D54" s="1" t="s">
        <v>175</v>
      </c>
      <c r="E54" s="1">
        <v>0</v>
      </c>
      <c r="F54" s="1" t="s">
        <v>100</v>
      </c>
      <c r="G54" s="1" t="s">
        <v>568</v>
      </c>
      <c r="H54" s="16">
        <v>1.2243055555555555</v>
      </c>
    </row>
    <row r="55" spans="1:8" ht="15">
      <c r="A55" s="1">
        <v>57</v>
      </c>
      <c r="B55" s="1">
        <v>59</v>
      </c>
      <c r="C55" s="1" t="s">
        <v>174</v>
      </c>
      <c r="D55" s="1" t="s">
        <v>175</v>
      </c>
      <c r="E55" s="1" t="s">
        <v>176</v>
      </c>
      <c r="F55" s="1" t="s">
        <v>21</v>
      </c>
      <c r="G55" s="1" t="s">
        <v>568</v>
      </c>
      <c r="H55" s="16">
        <v>1.2249999999999999</v>
      </c>
    </row>
    <row r="56" spans="1:8" ht="15">
      <c r="A56" s="1">
        <v>58</v>
      </c>
      <c r="B56" s="1">
        <v>37</v>
      </c>
      <c r="C56" s="1" t="s">
        <v>149</v>
      </c>
      <c r="D56" s="1" t="s">
        <v>112</v>
      </c>
      <c r="E56" s="1" t="s">
        <v>22</v>
      </c>
      <c r="F56" s="1" t="s">
        <v>15</v>
      </c>
      <c r="G56" s="1" t="s">
        <v>568</v>
      </c>
      <c r="H56" s="16">
        <v>1.226388888888889</v>
      </c>
    </row>
    <row r="57" spans="1:8" ht="15">
      <c r="A57" s="1">
        <v>60</v>
      </c>
      <c r="B57" s="1">
        <v>152</v>
      </c>
      <c r="C57" s="1" t="s">
        <v>290</v>
      </c>
      <c r="D57" s="1" t="s">
        <v>109</v>
      </c>
      <c r="E57" s="1" t="s">
        <v>291</v>
      </c>
      <c r="F57" s="1" t="s">
        <v>4</v>
      </c>
      <c r="G57" s="1" t="s">
        <v>568</v>
      </c>
      <c r="H57" s="16">
        <v>1.2284722222222222</v>
      </c>
    </row>
    <row r="58" spans="1:8" ht="15">
      <c r="A58" s="1">
        <v>61</v>
      </c>
      <c r="B58" s="1">
        <v>91</v>
      </c>
      <c r="C58" s="1" t="s">
        <v>216</v>
      </c>
      <c r="D58" s="1" t="s">
        <v>112</v>
      </c>
      <c r="E58" s="1" t="s">
        <v>37</v>
      </c>
      <c r="F58" s="1" t="s">
        <v>4</v>
      </c>
      <c r="G58" s="1" t="s">
        <v>568</v>
      </c>
      <c r="H58" s="16">
        <v>1.2291666666666667</v>
      </c>
    </row>
    <row r="59" spans="1:8" ht="15">
      <c r="A59" s="1">
        <v>62</v>
      </c>
      <c r="B59" s="1">
        <v>66</v>
      </c>
      <c r="C59" s="1" t="s">
        <v>185</v>
      </c>
      <c r="D59" s="1" t="s">
        <v>111</v>
      </c>
      <c r="E59" s="1" t="s">
        <v>20</v>
      </c>
      <c r="F59" s="1" t="s">
        <v>4</v>
      </c>
      <c r="G59" s="1" t="s">
        <v>568</v>
      </c>
      <c r="H59" s="16">
        <v>1.2319444444444445</v>
      </c>
    </row>
    <row r="60" spans="1:8" ht="15">
      <c r="A60" s="1">
        <v>63</v>
      </c>
      <c r="B60" s="1">
        <v>11</v>
      </c>
      <c r="C60" s="1" t="s">
        <v>532</v>
      </c>
      <c r="D60" s="1" t="s">
        <v>114</v>
      </c>
      <c r="E60" s="1" t="s">
        <v>118</v>
      </c>
      <c r="F60" s="1" t="s">
        <v>4</v>
      </c>
      <c r="G60" s="1" t="s">
        <v>568</v>
      </c>
      <c r="H60" s="16">
        <v>1.2375</v>
      </c>
    </row>
    <row r="61" spans="1:8" ht="15">
      <c r="A61" s="1">
        <v>64</v>
      </c>
      <c r="B61" s="1">
        <v>105</v>
      </c>
      <c r="C61" s="1" t="s">
        <v>236</v>
      </c>
      <c r="D61" s="1" t="s">
        <v>111</v>
      </c>
      <c r="E61" s="1" t="s">
        <v>10</v>
      </c>
      <c r="F61" s="1" t="s">
        <v>4</v>
      </c>
      <c r="G61" s="1" t="s">
        <v>568</v>
      </c>
      <c r="H61" s="16">
        <v>1.2430555555555556</v>
      </c>
    </row>
    <row r="62" spans="1:8" ht="15">
      <c r="A62" s="1">
        <v>65</v>
      </c>
      <c r="B62" s="1">
        <v>4</v>
      </c>
      <c r="C62" s="1" t="s">
        <v>523</v>
      </c>
      <c r="D62" s="1" t="s">
        <v>111</v>
      </c>
      <c r="E62" s="1" t="s">
        <v>113</v>
      </c>
      <c r="F62" s="1" t="s">
        <v>4</v>
      </c>
      <c r="G62" s="1" t="s">
        <v>568</v>
      </c>
      <c r="H62" s="16">
        <v>1.2451388888888888</v>
      </c>
    </row>
    <row r="63" spans="1:8" ht="15">
      <c r="A63" s="1">
        <v>66</v>
      </c>
      <c r="B63" s="1">
        <v>334</v>
      </c>
      <c r="C63" s="1" t="s">
        <v>566</v>
      </c>
      <c r="D63" s="1" t="s">
        <v>175</v>
      </c>
      <c r="E63" s="1">
        <v>0</v>
      </c>
      <c r="F63" s="1">
        <v>0</v>
      </c>
      <c r="G63" s="1" t="s">
        <v>568</v>
      </c>
      <c r="H63" s="16">
        <v>1.2520833333333334</v>
      </c>
    </row>
    <row r="64" spans="1:8" ht="15">
      <c r="A64" s="1">
        <v>67</v>
      </c>
      <c r="B64" s="1">
        <v>281</v>
      </c>
      <c r="C64" s="1" t="s">
        <v>460</v>
      </c>
      <c r="D64" s="1" t="s">
        <v>122</v>
      </c>
      <c r="E64" s="1">
        <v>1</v>
      </c>
      <c r="F64" s="1">
        <v>1</v>
      </c>
      <c r="G64" s="1" t="s">
        <v>568</v>
      </c>
      <c r="H64" s="16">
        <v>1.2569444444444444</v>
      </c>
    </row>
    <row r="65" spans="1:8" ht="15">
      <c r="A65" s="1">
        <v>68</v>
      </c>
      <c r="B65" s="1">
        <v>3</v>
      </c>
      <c r="C65" s="1" t="s">
        <v>522</v>
      </c>
      <c r="D65" s="1" t="s">
        <v>112</v>
      </c>
      <c r="E65" s="1" t="s">
        <v>7</v>
      </c>
      <c r="F65" s="1" t="s">
        <v>4</v>
      </c>
      <c r="G65" s="1" t="s">
        <v>568</v>
      </c>
      <c r="H65" s="16">
        <v>1.2590277777777776</v>
      </c>
    </row>
    <row r="66" spans="1:8" ht="15">
      <c r="A66" s="1">
        <v>69</v>
      </c>
      <c r="B66" s="1">
        <v>234</v>
      </c>
      <c r="C66" s="1" t="s">
        <v>398</v>
      </c>
      <c r="D66" s="1" t="s">
        <v>114</v>
      </c>
      <c r="E66" s="1" t="s">
        <v>72</v>
      </c>
      <c r="F66" s="1" t="s">
        <v>4</v>
      </c>
      <c r="G66" s="1" t="s">
        <v>568</v>
      </c>
      <c r="H66" s="16">
        <v>1.2680555555555555</v>
      </c>
    </row>
    <row r="67" spans="1:8" ht="15">
      <c r="A67" s="1">
        <v>70</v>
      </c>
      <c r="B67" s="1">
        <v>52</v>
      </c>
      <c r="C67" s="1" t="s">
        <v>169</v>
      </c>
      <c r="D67" s="1" t="s">
        <v>111</v>
      </c>
      <c r="E67" s="1" t="s">
        <v>170</v>
      </c>
      <c r="F67" s="1" t="s">
        <v>4</v>
      </c>
      <c r="G67" s="1" t="s">
        <v>568</v>
      </c>
      <c r="H67" s="16">
        <v>1.270138888888889</v>
      </c>
    </row>
    <row r="68" spans="1:8" ht="15">
      <c r="A68" s="1">
        <v>71</v>
      </c>
      <c r="B68" s="1">
        <v>227</v>
      </c>
      <c r="C68" s="1" t="s">
        <v>388</v>
      </c>
      <c r="D68" s="1" t="s">
        <v>111</v>
      </c>
      <c r="E68" s="1" t="s">
        <v>10</v>
      </c>
      <c r="F68" s="1" t="s">
        <v>4</v>
      </c>
      <c r="G68" s="1" t="s">
        <v>568</v>
      </c>
      <c r="H68" s="16">
        <v>1.270138888888889</v>
      </c>
    </row>
    <row r="69" spans="1:8" ht="15">
      <c r="A69" s="1">
        <v>72</v>
      </c>
      <c r="B69" s="1">
        <v>142</v>
      </c>
      <c r="C69" s="1" t="s">
        <v>277</v>
      </c>
      <c r="D69" s="1" t="s">
        <v>112</v>
      </c>
      <c r="E69" s="1" t="s">
        <v>8</v>
      </c>
      <c r="F69" s="1" t="s">
        <v>48</v>
      </c>
      <c r="G69" s="1" t="s">
        <v>568</v>
      </c>
      <c r="H69" s="16">
        <v>1.2715277777777778</v>
      </c>
    </row>
    <row r="70" spans="1:8" ht="15">
      <c r="A70" s="1">
        <v>73</v>
      </c>
      <c r="B70" s="1">
        <v>232</v>
      </c>
      <c r="C70" s="1" t="s">
        <v>396</v>
      </c>
      <c r="D70" s="1" t="s">
        <v>232</v>
      </c>
      <c r="E70" s="1" t="s">
        <v>52</v>
      </c>
      <c r="F70" s="1" t="s">
        <v>15</v>
      </c>
      <c r="G70" s="1" t="s">
        <v>568</v>
      </c>
      <c r="H70" s="16">
        <v>1.2722222222222224</v>
      </c>
    </row>
    <row r="71" spans="1:8" ht="15">
      <c r="A71" s="1">
        <v>75</v>
      </c>
      <c r="B71" s="1">
        <v>307</v>
      </c>
      <c r="C71" s="1" t="s">
        <v>511</v>
      </c>
      <c r="D71" s="1" t="s">
        <v>122</v>
      </c>
      <c r="E71" s="1">
        <v>0</v>
      </c>
      <c r="F71" s="1" t="s">
        <v>103</v>
      </c>
      <c r="G71" s="1" t="s">
        <v>568</v>
      </c>
      <c r="H71" s="16">
        <v>1.2756944444444445</v>
      </c>
    </row>
    <row r="72" spans="1:8" ht="15">
      <c r="A72" s="1">
        <v>76</v>
      </c>
      <c r="B72" s="1">
        <v>183</v>
      </c>
      <c r="C72" s="1" t="s">
        <v>329</v>
      </c>
      <c r="D72" s="1" t="s">
        <v>111</v>
      </c>
      <c r="E72" s="1" t="s">
        <v>58</v>
      </c>
      <c r="F72" s="1" t="s">
        <v>4</v>
      </c>
      <c r="G72" s="1" t="s">
        <v>568</v>
      </c>
      <c r="H72" s="16">
        <v>1.2756944444444445</v>
      </c>
    </row>
    <row r="73" spans="1:8" ht="15">
      <c r="A73" s="1">
        <v>77</v>
      </c>
      <c r="B73" s="1">
        <v>171</v>
      </c>
      <c r="C73" s="1" t="s">
        <v>314</v>
      </c>
      <c r="D73" s="1" t="s">
        <v>122</v>
      </c>
      <c r="E73" s="1" t="s">
        <v>8</v>
      </c>
      <c r="F73" s="1" t="s">
        <v>57</v>
      </c>
      <c r="G73" s="1" t="s">
        <v>568</v>
      </c>
      <c r="H73" s="16">
        <v>1.2763888888888888</v>
      </c>
    </row>
    <row r="74" spans="1:8" ht="15">
      <c r="A74" s="1">
        <v>78</v>
      </c>
      <c r="B74" s="1">
        <v>147</v>
      </c>
      <c r="C74" s="1" t="s">
        <v>284</v>
      </c>
      <c r="D74" s="1" t="s">
        <v>111</v>
      </c>
      <c r="E74" s="1" t="s">
        <v>8</v>
      </c>
      <c r="F74" s="1" t="s">
        <v>4</v>
      </c>
      <c r="G74" s="1" t="s">
        <v>568</v>
      </c>
      <c r="H74" s="16">
        <v>1.2770833333333333</v>
      </c>
    </row>
    <row r="75" spans="1:8" ht="15">
      <c r="A75" s="1">
        <v>79</v>
      </c>
      <c r="B75" s="1">
        <v>89</v>
      </c>
      <c r="C75" s="1" t="s">
        <v>213</v>
      </c>
      <c r="D75" s="1" t="s">
        <v>109</v>
      </c>
      <c r="E75" s="1" t="s">
        <v>214</v>
      </c>
      <c r="F75" s="1" t="s">
        <v>36</v>
      </c>
      <c r="G75" s="1" t="s">
        <v>568</v>
      </c>
      <c r="H75" s="16">
        <v>1.277777777777778</v>
      </c>
    </row>
    <row r="76" spans="1:8" ht="15">
      <c r="A76" s="1">
        <v>80</v>
      </c>
      <c r="B76" s="1">
        <v>256</v>
      </c>
      <c r="C76" s="1" t="s">
        <v>428</v>
      </c>
      <c r="D76" s="1" t="s">
        <v>111</v>
      </c>
      <c r="E76" s="1" t="s">
        <v>80</v>
      </c>
      <c r="F76" s="1" t="s">
        <v>4</v>
      </c>
      <c r="G76" s="1" t="s">
        <v>568</v>
      </c>
      <c r="H76" s="16">
        <v>1.2784722222222222</v>
      </c>
    </row>
    <row r="77" spans="1:8" ht="15">
      <c r="A77" s="1">
        <v>81</v>
      </c>
      <c r="B77" s="1">
        <v>104</v>
      </c>
      <c r="C77" s="1" t="s">
        <v>233</v>
      </c>
      <c r="D77" s="1" t="s">
        <v>234</v>
      </c>
      <c r="E77" s="1" t="s">
        <v>235</v>
      </c>
      <c r="F77" s="1" t="s">
        <v>38</v>
      </c>
      <c r="G77" s="1" t="s">
        <v>568</v>
      </c>
      <c r="H77" s="16">
        <v>1.2861111111111112</v>
      </c>
    </row>
    <row r="78" spans="1:8" ht="15">
      <c r="A78" s="1">
        <v>83</v>
      </c>
      <c r="B78" s="1">
        <v>69</v>
      </c>
      <c r="C78" s="1" t="s">
        <v>188</v>
      </c>
      <c r="D78" s="1" t="s">
        <v>114</v>
      </c>
      <c r="E78" s="1" t="s">
        <v>7</v>
      </c>
      <c r="F78" s="1" t="s">
        <v>4</v>
      </c>
      <c r="G78" s="1" t="s">
        <v>568</v>
      </c>
      <c r="H78" s="16">
        <v>1.2874999999999999</v>
      </c>
    </row>
    <row r="79" spans="1:8" ht="15">
      <c r="A79" s="1">
        <v>84</v>
      </c>
      <c r="B79" s="1">
        <v>48</v>
      </c>
      <c r="C79" s="1" t="s">
        <v>164</v>
      </c>
      <c r="D79" s="1" t="s">
        <v>109</v>
      </c>
      <c r="E79" s="1" t="s">
        <v>8</v>
      </c>
      <c r="F79" s="1" t="s">
        <v>26</v>
      </c>
      <c r="G79" s="1" t="s">
        <v>568</v>
      </c>
      <c r="H79" s="16">
        <v>1.288888888888889</v>
      </c>
    </row>
    <row r="80" spans="1:8" ht="15">
      <c r="A80" s="1">
        <v>85</v>
      </c>
      <c r="B80" s="1">
        <v>6</v>
      </c>
      <c r="C80" s="1" t="s">
        <v>527</v>
      </c>
      <c r="D80" s="1" t="s">
        <v>111</v>
      </c>
      <c r="E80" s="1" t="s">
        <v>8</v>
      </c>
      <c r="F80" s="1" t="s">
        <v>9</v>
      </c>
      <c r="G80" s="1" t="s">
        <v>568</v>
      </c>
      <c r="H80" s="16">
        <v>1.288888888888889</v>
      </c>
    </row>
    <row r="81" spans="1:8" ht="15">
      <c r="A81" s="1">
        <v>87</v>
      </c>
      <c r="B81" s="1">
        <v>65</v>
      </c>
      <c r="C81" s="1" t="s">
        <v>184</v>
      </c>
      <c r="D81" s="1" t="s">
        <v>112</v>
      </c>
      <c r="E81" s="1" t="s">
        <v>20</v>
      </c>
      <c r="F81" s="1" t="s">
        <v>4</v>
      </c>
      <c r="G81" s="1" t="s">
        <v>568</v>
      </c>
      <c r="H81" s="16">
        <v>1.2909722222222222</v>
      </c>
    </row>
    <row r="82" spans="1:8" ht="15">
      <c r="A82" s="1">
        <v>88</v>
      </c>
      <c r="B82" s="1">
        <v>141</v>
      </c>
      <c r="C82" s="1" t="s">
        <v>276</v>
      </c>
      <c r="D82" s="1" t="s">
        <v>112</v>
      </c>
      <c r="E82" s="1" t="s">
        <v>8</v>
      </c>
      <c r="F82" s="1" t="s">
        <v>25</v>
      </c>
      <c r="G82" s="1" t="s">
        <v>568</v>
      </c>
      <c r="H82" s="16">
        <v>1.2916666666666667</v>
      </c>
    </row>
    <row r="83" spans="1:8" ht="15">
      <c r="A83" s="1">
        <v>89</v>
      </c>
      <c r="B83" s="1">
        <v>63</v>
      </c>
      <c r="C83" s="1" t="s">
        <v>182</v>
      </c>
      <c r="D83" s="1" t="s">
        <v>111</v>
      </c>
      <c r="E83" s="1" t="s">
        <v>8</v>
      </c>
      <c r="F83" s="1" t="s">
        <v>4</v>
      </c>
      <c r="G83" s="1" t="s">
        <v>568</v>
      </c>
      <c r="H83" s="16">
        <v>1.2944444444444445</v>
      </c>
    </row>
    <row r="84" spans="1:8" ht="15">
      <c r="A84" s="1">
        <v>90</v>
      </c>
      <c r="B84" s="1">
        <v>207</v>
      </c>
      <c r="C84" s="1" t="s">
        <v>361</v>
      </c>
      <c r="D84" s="1" t="s">
        <v>122</v>
      </c>
      <c r="E84" s="1">
        <v>22222222</v>
      </c>
      <c r="F84" s="1" t="s">
        <v>4</v>
      </c>
      <c r="G84" s="1" t="s">
        <v>568</v>
      </c>
      <c r="H84" s="16">
        <v>1.2993055555555555</v>
      </c>
    </row>
    <row r="85" spans="1:8" ht="15">
      <c r="A85" s="1">
        <v>91</v>
      </c>
      <c r="B85" s="1">
        <v>272</v>
      </c>
      <c r="C85" s="1" t="s">
        <v>447</v>
      </c>
      <c r="D85" s="1" t="s">
        <v>112</v>
      </c>
      <c r="E85" s="1" t="s">
        <v>91</v>
      </c>
      <c r="F85" s="1" t="s">
        <v>65</v>
      </c>
      <c r="G85" s="1" t="s">
        <v>568</v>
      </c>
      <c r="H85" s="16">
        <v>1.3020833333333333</v>
      </c>
    </row>
    <row r="86" spans="1:8" ht="15">
      <c r="A86" s="1">
        <v>92</v>
      </c>
      <c r="B86" s="1">
        <v>174</v>
      </c>
      <c r="C86" s="1" t="s">
        <v>318</v>
      </c>
      <c r="D86" s="1" t="s">
        <v>112</v>
      </c>
      <c r="E86" s="1" t="s">
        <v>113</v>
      </c>
      <c r="F86" s="1" t="s">
        <v>4</v>
      </c>
      <c r="G86" s="1" t="s">
        <v>568</v>
      </c>
      <c r="H86" s="16">
        <v>1.3069444444444445</v>
      </c>
    </row>
    <row r="87" spans="1:8" ht="15">
      <c r="A87" s="1">
        <v>93</v>
      </c>
      <c r="B87" s="1">
        <v>252</v>
      </c>
      <c r="C87" s="1" t="s">
        <v>422</v>
      </c>
      <c r="D87" s="1" t="s">
        <v>122</v>
      </c>
      <c r="E87" s="1" t="s">
        <v>79</v>
      </c>
      <c r="F87" s="1" t="s">
        <v>423</v>
      </c>
      <c r="G87" s="1" t="s">
        <v>568</v>
      </c>
      <c r="H87" s="16">
        <v>1.3083333333333333</v>
      </c>
    </row>
    <row r="88" spans="1:8" ht="15">
      <c r="A88" s="1">
        <v>94</v>
      </c>
      <c r="B88" s="1">
        <v>254</v>
      </c>
      <c r="C88" s="1" t="s">
        <v>426</v>
      </c>
      <c r="D88" s="1" t="s">
        <v>232</v>
      </c>
      <c r="E88" s="1" t="s">
        <v>18</v>
      </c>
      <c r="F88" s="1" t="s">
        <v>4</v>
      </c>
      <c r="G88" s="1" t="s">
        <v>568</v>
      </c>
      <c r="H88" s="16">
        <v>1.309027777777778</v>
      </c>
    </row>
    <row r="89" spans="1:8" ht="15">
      <c r="A89" s="1">
        <v>96</v>
      </c>
      <c r="B89" s="1">
        <v>243</v>
      </c>
      <c r="C89" s="1" t="s">
        <v>409</v>
      </c>
      <c r="D89" s="1" t="s">
        <v>122</v>
      </c>
      <c r="E89" s="1" t="s">
        <v>410</v>
      </c>
      <c r="F89" s="1" t="s">
        <v>75</v>
      </c>
      <c r="G89" s="1" t="s">
        <v>568</v>
      </c>
      <c r="H89" s="16">
        <v>1.3104166666666666</v>
      </c>
    </row>
    <row r="90" spans="1:8" ht="15">
      <c r="A90" s="1">
        <v>97</v>
      </c>
      <c r="B90" s="1">
        <v>222</v>
      </c>
      <c r="C90" s="1" t="s">
        <v>383</v>
      </c>
      <c r="D90" s="1" t="s">
        <v>223</v>
      </c>
      <c r="E90" s="1">
        <v>1</v>
      </c>
      <c r="F90" s="1">
        <v>1</v>
      </c>
      <c r="G90" s="1" t="s">
        <v>568</v>
      </c>
      <c r="H90" s="16">
        <v>1.3111111111111111</v>
      </c>
    </row>
    <row r="91" spans="1:8" ht="15">
      <c r="A91" s="1">
        <v>98</v>
      </c>
      <c r="B91" s="1">
        <v>221</v>
      </c>
      <c r="C91" s="1" t="s">
        <v>382</v>
      </c>
      <c r="D91" s="1" t="s">
        <v>112</v>
      </c>
      <c r="E91" s="1" t="s">
        <v>110</v>
      </c>
      <c r="F91" s="1" t="s">
        <v>4</v>
      </c>
      <c r="G91" s="1" t="s">
        <v>568</v>
      </c>
      <c r="H91" s="16">
        <v>1.3111111111111111</v>
      </c>
    </row>
    <row r="92" spans="1:8" ht="15">
      <c r="A92" s="1">
        <v>99</v>
      </c>
      <c r="B92" s="1">
        <v>221</v>
      </c>
      <c r="C92" s="1" t="s">
        <v>382</v>
      </c>
      <c r="D92" s="1" t="s">
        <v>112</v>
      </c>
      <c r="E92" s="1" t="s">
        <v>110</v>
      </c>
      <c r="F92" s="1" t="s">
        <v>4</v>
      </c>
      <c r="G92" s="1" t="s">
        <v>568</v>
      </c>
      <c r="H92" s="16">
        <v>1.3118055555555557</v>
      </c>
    </row>
    <row r="93" spans="1:8" ht="15">
      <c r="A93" s="1">
        <v>100</v>
      </c>
      <c r="B93" s="1">
        <v>162</v>
      </c>
      <c r="C93" s="1" t="s">
        <v>302</v>
      </c>
      <c r="D93" s="1" t="s">
        <v>112</v>
      </c>
      <c r="E93" s="1" t="s">
        <v>301</v>
      </c>
      <c r="F93" s="1" t="s">
        <v>51</v>
      </c>
      <c r="G93" s="1" t="s">
        <v>568</v>
      </c>
      <c r="H93" s="16">
        <v>1.3131944444444443</v>
      </c>
    </row>
    <row r="94" spans="1:8" ht="15">
      <c r="A94" s="1">
        <v>101</v>
      </c>
      <c r="B94" s="1">
        <v>219</v>
      </c>
      <c r="C94" s="1" t="s">
        <v>379</v>
      </c>
      <c r="D94" s="1" t="s">
        <v>111</v>
      </c>
      <c r="E94" s="1" t="s">
        <v>380</v>
      </c>
      <c r="F94" s="1" t="s">
        <v>4</v>
      </c>
      <c r="G94" s="1" t="s">
        <v>568</v>
      </c>
      <c r="H94" s="16">
        <v>1.3180555555555555</v>
      </c>
    </row>
    <row r="95" spans="1:8" ht="15">
      <c r="A95" s="1">
        <v>102</v>
      </c>
      <c r="B95" s="1">
        <v>123</v>
      </c>
      <c r="C95" s="1" t="s">
        <v>256</v>
      </c>
      <c r="D95" s="1" t="s">
        <v>223</v>
      </c>
      <c r="E95" s="1" t="s">
        <v>124</v>
      </c>
      <c r="F95" s="1" t="s">
        <v>4</v>
      </c>
      <c r="G95" s="1" t="s">
        <v>568</v>
      </c>
      <c r="H95" s="16">
        <v>1.3187499999999999</v>
      </c>
    </row>
    <row r="96" spans="1:8" ht="15">
      <c r="A96" s="1">
        <v>104</v>
      </c>
      <c r="B96" s="1">
        <v>282</v>
      </c>
      <c r="C96" s="1" t="s">
        <v>461</v>
      </c>
      <c r="D96" s="1" t="s">
        <v>232</v>
      </c>
      <c r="E96" s="1" t="s">
        <v>462</v>
      </c>
      <c r="F96" s="1" t="s">
        <v>21</v>
      </c>
      <c r="G96" s="1" t="s">
        <v>568</v>
      </c>
      <c r="H96" s="16">
        <v>1.3208333333333333</v>
      </c>
    </row>
    <row r="97" spans="1:8" ht="15">
      <c r="A97" s="1">
        <v>105</v>
      </c>
      <c r="B97" s="1">
        <v>67</v>
      </c>
      <c r="C97" s="1" t="s">
        <v>186</v>
      </c>
      <c r="D97" s="1" t="s">
        <v>122</v>
      </c>
      <c r="E97" s="1" t="s">
        <v>8</v>
      </c>
      <c r="F97" s="1" t="s">
        <v>4</v>
      </c>
      <c r="G97" s="1" t="s">
        <v>568</v>
      </c>
      <c r="H97" s="16">
        <v>1.3229166666666667</v>
      </c>
    </row>
    <row r="98" spans="1:8" ht="15">
      <c r="A98" s="1">
        <v>106</v>
      </c>
      <c r="B98" s="1">
        <v>116</v>
      </c>
      <c r="C98" s="1" t="s">
        <v>249</v>
      </c>
      <c r="D98" s="1" t="s">
        <v>112</v>
      </c>
      <c r="E98" s="1" t="s">
        <v>37</v>
      </c>
      <c r="F98" s="1" t="s">
        <v>4</v>
      </c>
      <c r="G98" s="1" t="s">
        <v>568</v>
      </c>
      <c r="H98" s="16">
        <v>1.3229166666666667</v>
      </c>
    </row>
    <row r="99" spans="1:8" ht="15">
      <c r="A99" s="1">
        <v>107</v>
      </c>
      <c r="B99" s="1">
        <v>267</v>
      </c>
      <c r="C99" s="1" t="s">
        <v>441</v>
      </c>
      <c r="D99" s="1" t="s">
        <v>112</v>
      </c>
      <c r="E99" s="1" t="s">
        <v>37</v>
      </c>
      <c r="F99" s="1" t="s">
        <v>4</v>
      </c>
      <c r="G99" s="1" t="s">
        <v>568</v>
      </c>
      <c r="H99" s="16">
        <v>1.3229166666666667</v>
      </c>
    </row>
    <row r="100" spans="1:8" ht="15">
      <c r="A100" s="1">
        <v>108</v>
      </c>
      <c r="B100" s="1">
        <v>305</v>
      </c>
      <c r="C100" s="1" t="s">
        <v>513</v>
      </c>
      <c r="D100" s="1" t="s">
        <v>175</v>
      </c>
      <c r="E100" s="1">
        <v>0</v>
      </c>
      <c r="F100" s="1" t="s">
        <v>102</v>
      </c>
      <c r="G100" s="1" t="s">
        <v>568</v>
      </c>
      <c r="H100" s="16">
        <v>1.323611111111111</v>
      </c>
    </row>
    <row r="101" spans="1:8" ht="15">
      <c r="A101" s="1">
        <v>109</v>
      </c>
      <c r="B101" s="1">
        <v>273</v>
      </c>
      <c r="C101" s="1" t="s">
        <v>448</v>
      </c>
      <c r="D101" s="1" t="s">
        <v>112</v>
      </c>
      <c r="E101" s="1" t="s">
        <v>8</v>
      </c>
      <c r="F101" s="1" t="s">
        <v>4</v>
      </c>
      <c r="G101" s="1" t="s">
        <v>568</v>
      </c>
      <c r="H101" s="16">
        <v>1.3243055555555556</v>
      </c>
    </row>
    <row r="102" spans="1:8" ht="15">
      <c r="A102" s="1">
        <v>110</v>
      </c>
      <c r="B102" s="1">
        <v>40</v>
      </c>
      <c r="C102" s="1" t="s">
        <v>152</v>
      </c>
      <c r="D102" s="1" t="s">
        <v>122</v>
      </c>
      <c r="E102" s="1" t="s">
        <v>8</v>
      </c>
      <c r="F102" s="1" t="s">
        <v>23</v>
      </c>
      <c r="G102" s="1" t="s">
        <v>568</v>
      </c>
      <c r="H102" s="16">
        <v>1.325</v>
      </c>
    </row>
    <row r="103" spans="1:8" ht="15">
      <c r="A103" s="1">
        <v>111</v>
      </c>
      <c r="B103" s="1">
        <v>114</v>
      </c>
      <c r="C103" s="1" t="s">
        <v>247</v>
      </c>
      <c r="D103" s="1" t="s">
        <v>122</v>
      </c>
      <c r="E103" s="1" t="s">
        <v>40</v>
      </c>
      <c r="F103" s="1" t="s">
        <v>4</v>
      </c>
      <c r="G103" s="1" t="s">
        <v>568</v>
      </c>
      <c r="H103" s="16">
        <v>1.3270833333333334</v>
      </c>
    </row>
    <row r="104" spans="1:8" ht="15">
      <c r="A104" s="1">
        <v>112</v>
      </c>
      <c r="B104" s="1">
        <v>266</v>
      </c>
      <c r="C104" s="1" t="s">
        <v>440</v>
      </c>
      <c r="D104" s="1" t="s">
        <v>122</v>
      </c>
      <c r="E104" s="1" t="s">
        <v>10</v>
      </c>
      <c r="F104" s="1" t="s">
        <v>4</v>
      </c>
      <c r="G104" s="1" t="s">
        <v>568</v>
      </c>
      <c r="H104" s="16">
        <v>1.3277777777777777</v>
      </c>
    </row>
    <row r="105" spans="1:8" ht="15">
      <c r="A105" s="1">
        <v>113</v>
      </c>
      <c r="B105" s="1">
        <v>270</v>
      </c>
      <c r="C105" s="1" t="s">
        <v>444</v>
      </c>
      <c r="D105" s="1" t="s">
        <v>112</v>
      </c>
      <c r="E105" s="1" t="s">
        <v>445</v>
      </c>
      <c r="F105" s="1" t="s">
        <v>4</v>
      </c>
      <c r="G105" s="1" t="s">
        <v>568</v>
      </c>
      <c r="H105" s="16">
        <v>1.3284722222222223</v>
      </c>
    </row>
    <row r="106" spans="1:8" ht="15">
      <c r="A106" s="1">
        <v>114</v>
      </c>
      <c r="B106" s="1">
        <v>25</v>
      </c>
      <c r="C106" s="1" t="s">
        <v>132</v>
      </c>
      <c r="D106" s="1" t="s">
        <v>109</v>
      </c>
      <c r="E106" s="1" t="s">
        <v>18</v>
      </c>
      <c r="F106" s="1" t="s">
        <v>4</v>
      </c>
      <c r="G106" s="1" t="s">
        <v>568</v>
      </c>
      <c r="H106" s="16">
        <v>1.3298611111111112</v>
      </c>
    </row>
    <row r="107" spans="1:8" ht="15">
      <c r="A107" s="1">
        <v>115</v>
      </c>
      <c r="B107" s="1">
        <v>159</v>
      </c>
      <c r="C107" s="1" t="s">
        <v>298</v>
      </c>
      <c r="D107" s="1" t="s">
        <v>114</v>
      </c>
      <c r="E107" s="1">
        <v>0</v>
      </c>
      <c r="F107" s="1" t="s">
        <v>4</v>
      </c>
      <c r="G107" s="1" t="s">
        <v>568</v>
      </c>
      <c r="H107" s="16">
        <v>1.3305555555555555</v>
      </c>
    </row>
    <row r="108" spans="1:8" ht="15">
      <c r="A108" s="1">
        <v>117</v>
      </c>
      <c r="B108" s="1">
        <v>81</v>
      </c>
      <c r="C108" s="1" t="s">
        <v>205</v>
      </c>
      <c r="D108" s="1" t="s">
        <v>109</v>
      </c>
      <c r="E108" s="1" t="s">
        <v>10</v>
      </c>
      <c r="F108" s="1" t="s">
        <v>4</v>
      </c>
      <c r="G108" s="1" t="s">
        <v>568</v>
      </c>
      <c r="H108" s="16">
        <v>1.3340277777777778</v>
      </c>
    </row>
    <row r="109" spans="1:8" ht="15">
      <c r="A109" s="1">
        <v>118</v>
      </c>
      <c r="B109" s="1">
        <v>5</v>
      </c>
      <c r="C109" s="1" t="s">
        <v>524</v>
      </c>
      <c r="D109" s="1" t="s">
        <v>114</v>
      </c>
      <c r="E109" s="1" t="s">
        <v>115</v>
      </c>
      <c r="F109" s="1" t="s">
        <v>4</v>
      </c>
      <c r="G109" s="1" t="s">
        <v>568</v>
      </c>
      <c r="H109" s="16">
        <v>1.3347222222222221</v>
      </c>
    </row>
    <row r="110" spans="1:8" ht="15">
      <c r="A110" s="1">
        <v>122</v>
      </c>
      <c r="B110" s="1">
        <v>113</v>
      </c>
      <c r="C110" s="1" t="s">
        <v>245</v>
      </c>
      <c r="D110" s="1" t="s">
        <v>111</v>
      </c>
      <c r="E110" s="1" t="s">
        <v>246</v>
      </c>
      <c r="F110" s="1" t="s">
        <v>4</v>
      </c>
      <c r="G110" s="1" t="s">
        <v>568</v>
      </c>
      <c r="H110" s="16">
        <v>1.3423611111111111</v>
      </c>
    </row>
    <row r="111" spans="1:8" ht="15">
      <c r="A111" s="1">
        <v>123</v>
      </c>
      <c r="B111" s="1">
        <v>208</v>
      </c>
      <c r="C111" s="1" t="s">
        <v>362</v>
      </c>
      <c r="D111" s="1" t="s">
        <v>112</v>
      </c>
      <c r="E111" s="1" t="s">
        <v>13</v>
      </c>
      <c r="F111" s="1" t="s">
        <v>65</v>
      </c>
      <c r="G111" s="1" t="s">
        <v>568</v>
      </c>
      <c r="H111" s="16">
        <v>1.3451388888888889</v>
      </c>
    </row>
    <row r="112" spans="1:8" ht="15">
      <c r="A112" s="1">
        <v>124</v>
      </c>
      <c r="B112" s="1">
        <v>109</v>
      </c>
      <c r="C112" s="1" t="s">
        <v>241</v>
      </c>
      <c r="D112" s="1" t="s">
        <v>111</v>
      </c>
      <c r="E112" s="1" t="s">
        <v>124</v>
      </c>
      <c r="F112" s="1" t="s">
        <v>4</v>
      </c>
      <c r="G112" s="1" t="s">
        <v>568</v>
      </c>
      <c r="H112" s="16">
        <v>1.346527777777778</v>
      </c>
    </row>
    <row r="113" spans="1:8" ht="15">
      <c r="A113" s="1">
        <v>125</v>
      </c>
      <c r="B113" s="1">
        <v>125</v>
      </c>
      <c r="C113" s="1" t="s">
        <v>259</v>
      </c>
      <c r="D113" s="1" t="s">
        <v>111</v>
      </c>
      <c r="E113" s="1" t="s">
        <v>8</v>
      </c>
      <c r="F113" s="1" t="s">
        <v>44</v>
      </c>
      <c r="G113" s="1" t="s">
        <v>568</v>
      </c>
      <c r="H113" s="16">
        <v>1.346527777777778</v>
      </c>
    </row>
    <row r="114" spans="1:8" ht="15">
      <c r="A114" s="1">
        <v>126</v>
      </c>
      <c r="B114" s="1">
        <v>284</v>
      </c>
      <c r="C114" s="1" t="s">
        <v>464</v>
      </c>
      <c r="D114" s="1" t="s">
        <v>223</v>
      </c>
      <c r="E114" s="1">
        <v>1</v>
      </c>
      <c r="F114" s="1" t="s">
        <v>4</v>
      </c>
      <c r="G114" s="1" t="s">
        <v>568</v>
      </c>
      <c r="H114" s="16">
        <v>1.3520833333333335</v>
      </c>
    </row>
    <row r="115" spans="1:8" ht="15">
      <c r="A115" s="1">
        <v>127</v>
      </c>
      <c r="B115" s="1">
        <v>286</v>
      </c>
      <c r="C115" s="1" t="s">
        <v>466</v>
      </c>
      <c r="D115" s="1" t="s">
        <v>112</v>
      </c>
      <c r="E115" s="1" t="s">
        <v>467</v>
      </c>
      <c r="F115" s="1" t="s">
        <v>93</v>
      </c>
      <c r="G115" s="1" t="s">
        <v>568</v>
      </c>
      <c r="H115" s="16">
        <v>1.3527777777777779</v>
      </c>
    </row>
    <row r="116" spans="1:8" ht="15">
      <c r="A116" s="1">
        <v>129</v>
      </c>
      <c r="B116" s="1">
        <v>156</v>
      </c>
      <c r="C116" s="1" t="s">
        <v>295</v>
      </c>
      <c r="D116" s="1" t="s">
        <v>234</v>
      </c>
      <c r="E116" s="1" t="s">
        <v>53</v>
      </c>
      <c r="F116" s="1" t="s">
        <v>21</v>
      </c>
      <c r="G116" s="1" t="s">
        <v>568</v>
      </c>
      <c r="H116" s="16">
        <v>1.3534722222222222</v>
      </c>
    </row>
    <row r="117" spans="1:8" ht="15">
      <c r="A117" s="1">
        <v>130</v>
      </c>
      <c r="B117" s="1">
        <v>212</v>
      </c>
      <c r="C117" s="1" t="s">
        <v>369</v>
      </c>
      <c r="D117" s="1" t="s">
        <v>122</v>
      </c>
      <c r="E117" s="1" t="s">
        <v>22</v>
      </c>
      <c r="F117" s="1" t="s">
        <v>15</v>
      </c>
      <c r="G117" s="1" t="s">
        <v>568</v>
      </c>
      <c r="H117" s="16">
        <v>1.3534722222222222</v>
      </c>
    </row>
    <row r="118" spans="1:8" ht="15">
      <c r="A118" s="1">
        <v>132</v>
      </c>
      <c r="B118" s="1">
        <v>39</v>
      </c>
      <c r="C118" s="1" t="s">
        <v>151</v>
      </c>
      <c r="D118" s="1" t="s">
        <v>122</v>
      </c>
      <c r="E118" s="1" t="s">
        <v>18</v>
      </c>
      <c r="F118" s="1" t="s">
        <v>4</v>
      </c>
      <c r="G118" s="1" t="s">
        <v>568</v>
      </c>
      <c r="H118" s="16">
        <v>1.3631944444444446</v>
      </c>
    </row>
    <row r="119" spans="1:8" ht="15">
      <c r="A119" s="1">
        <v>133</v>
      </c>
      <c r="B119" s="1">
        <v>53</v>
      </c>
      <c r="C119" s="1" t="s">
        <v>171</v>
      </c>
      <c r="D119" s="1" t="s">
        <v>122</v>
      </c>
      <c r="E119" s="1">
        <v>0</v>
      </c>
      <c r="F119" s="1" t="s">
        <v>4</v>
      </c>
      <c r="G119" s="1" t="s">
        <v>568</v>
      </c>
      <c r="H119" s="16">
        <v>1.3631944444444446</v>
      </c>
    </row>
    <row r="120" spans="1:8" ht="15">
      <c r="A120" s="1">
        <v>134</v>
      </c>
      <c r="B120" s="1">
        <v>204</v>
      </c>
      <c r="C120" s="1" t="s">
        <v>356</v>
      </c>
      <c r="D120" s="1" t="s">
        <v>223</v>
      </c>
      <c r="E120" s="1" t="s">
        <v>20</v>
      </c>
      <c r="F120" s="1" t="s">
        <v>357</v>
      </c>
      <c r="G120" s="1" t="s">
        <v>568</v>
      </c>
      <c r="H120" s="16">
        <v>1.3631944444444446</v>
      </c>
    </row>
    <row r="121" spans="1:8" ht="15">
      <c r="A121" s="1">
        <v>135</v>
      </c>
      <c r="B121" s="1">
        <v>319</v>
      </c>
      <c r="C121" s="1" t="s">
        <v>519</v>
      </c>
      <c r="D121" s="1" t="s">
        <v>109</v>
      </c>
      <c r="E121" s="1" t="s">
        <v>7</v>
      </c>
      <c r="F121" s="1">
        <v>0</v>
      </c>
      <c r="G121" s="1" t="s">
        <v>568</v>
      </c>
      <c r="H121" s="16">
        <v>1.3645833333333333</v>
      </c>
    </row>
    <row r="122" spans="1:8" ht="15">
      <c r="A122" s="1">
        <v>136</v>
      </c>
      <c r="B122" s="1">
        <v>317</v>
      </c>
      <c r="C122" s="1" t="s">
        <v>517</v>
      </c>
      <c r="D122" s="1" t="s">
        <v>111</v>
      </c>
      <c r="E122" s="1" t="s">
        <v>20</v>
      </c>
      <c r="F122" s="1" t="s">
        <v>7</v>
      </c>
      <c r="G122" s="1" t="s">
        <v>568</v>
      </c>
      <c r="H122" s="16">
        <v>1.3666666666666665</v>
      </c>
    </row>
    <row r="123" spans="1:8" ht="15">
      <c r="A123" s="1">
        <v>137</v>
      </c>
      <c r="B123" s="1">
        <v>244</v>
      </c>
      <c r="C123" s="1" t="s">
        <v>411</v>
      </c>
      <c r="D123" s="1" t="s">
        <v>122</v>
      </c>
      <c r="E123" s="1" t="s">
        <v>10</v>
      </c>
      <c r="F123" s="1" t="s">
        <v>4</v>
      </c>
      <c r="G123" s="1" t="s">
        <v>568</v>
      </c>
      <c r="H123" s="16">
        <v>1.3680555555555556</v>
      </c>
    </row>
    <row r="124" spans="1:8" ht="15">
      <c r="A124" s="1">
        <v>138</v>
      </c>
      <c r="B124" s="1">
        <v>132</v>
      </c>
      <c r="C124" s="1" t="s">
        <v>267</v>
      </c>
      <c r="D124" s="1" t="s">
        <v>112</v>
      </c>
      <c r="E124" s="1" t="s">
        <v>45</v>
      </c>
      <c r="F124" s="1" t="s">
        <v>4</v>
      </c>
      <c r="G124" s="1" t="s">
        <v>568</v>
      </c>
      <c r="H124" s="16">
        <v>1.3680555555555556</v>
      </c>
    </row>
    <row r="125" spans="1:8" ht="15">
      <c r="A125" s="1">
        <v>140</v>
      </c>
      <c r="B125" s="1">
        <v>80</v>
      </c>
      <c r="C125" s="1" t="s">
        <v>204</v>
      </c>
      <c r="D125" s="1" t="s">
        <v>109</v>
      </c>
      <c r="E125" s="1" t="s">
        <v>110</v>
      </c>
      <c r="F125" s="1" t="s">
        <v>4</v>
      </c>
      <c r="G125" s="1" t="s">
        <v>568</v>
      </c>
      <c r="H125" s="16">
        <v>1.377777777777778</v>
      </c>
    </row>
    <row r="126" spans="1:8" ht="15">
      <c r="A126" s="1">
        <v>141</v>
      </c>
      <c r="B126" s="1">
        <v>100</v>
      </c>
      <c r="C126" s="1" t="s">
        <v>228</v>
      </c>
      <c r="D126" s="1" t="s">
        <v>109</v>
      </c>
      <c r="E126" s="1" t="s">
        <v>8</v>
      </c>
      <c r="F126" s="1" t="s">
        <v>4</v>
      </c>
      <c r="G126" s="1" t="s">
        <v>568</v>
      </c>
      <c r="H126" s="16">
        <v>1.3833333333333335</v>
      </c>
    </row>
    <row r="127" spans="1:8" ht="15">
      <c r="A127" s="1">
        <v>142</v>
      </c>
      <c r="B127" s="1">
        <v>56</v>
      </c>
      <c r="C127" s="1" t="s">
        <v>173</v>
      </c>
      <c r="D127" s="1" t="s">
        <v>111</v>
      </c>
      <c r="E127" s="1" t="s">
        <v>8</v>
      </c>
      <c r="F127" s="1" t="s">
        <v>29</v>
      </c>
      <c r="G127" s="1" t="s">
        <v>568</v>
      </c>
      <c r="H127" s="16">
        <v>1.3833333333333335</v>
      </c>
    </row>
    <row r="128" spans="1:8" ht="15">
      <c r="A128" s="1">
        <v>143</v>
      </c>
      <c r="B128" s="1">
        <v>138</v>
      </c>
      <c r="C128" s="1" t="s">
        <v>273</v>
      </c>
      <c r="D128" s="1" t="s">
        <v>223</v>
      </c>
      <c r="E128" s="1" t="s">
        <v>269</v>
      </c>
      <c r="F128" s="1" t="s">
        <v>47</v>
      </c>
      <c r="G128" s="1" t="s">
        <v>568</v>
      </c>
      <c r="H128" s="16">
        <v>1.3847222222222222</v>
      </c>
    </row>
    <row r="129" spans="1:8" ht="15">
      <c r="A129" s="1">
        <v>145</v>
      </c>
      <c r="B129" s="1">
        <v>275</v>
      </c>
      <c r="C129" s="1" t="s">
        <v>451</v>
      </c>
      <c r="D129" s="1" t="s">
        <v>122</v>
      </c>
      <c r="E129" s="1" t="s">
        <v>452</v>
      </c>
      <c r="F129" s="1" t="s">
        <v>453</v>
      </c>
      <c r="G129" s="1" t="s">
        <v>568</v>
      </c>
      <c r="H129" s="16">
        <v>1.3881944444444445</v>
      </c>
    </row>
    <row r="130" spans="1:8" ht="15">
      <c r="A130" s="1">
        <v>146</v>
      </c>
      <c r="B130" s="1">
        <v>72</v>
      </c>
      <c r="C130" s="1" t="s">
        <v>192</v>
      </c>
      <c r="D130" s="1" t="s">
        <v>122</v>
      </c>
      <c r="E130" s="1" t="s">
        <v>13</v>
      </c>
      <c r="F130" s="1" t="s">
        <v>4</v>
      </c>
      <c r="G130" s="1" t="s">
        <v>568</v>
      </c>
      <c r="H130" s="16">
        <v>1.3881944444444445</v>
      </c>
    </row>
    <row r="131" spans="1:8" ht="15">
      <c r="A131" s="1">
        <v>147</v>
      </c>
      <c r="B131" s="1">
        <v>73</v>
      </c>
      <c r="C131" s="1" t="s">
        <v>193</v>
      </c>
      <c r="D131" s="1" t="s">
        <v>111</v>
      </c>
      <c r="E131" s="1" t="s">
        <v>194</v>
      </c>
      <c r="F131" s="1" t="s">
        <v>15</v>
      </c>
      <c r="G131" s="1" t="s">
        <v>568</v>
      </c>
      <c r="H131" s="16">
        <v>1.3881944444444445</v>
      </c>
    </row>
    <row r="132" spans="1:8" ht="15">
      <c r="A132" s="1">
        <v>149</v>
      </c>
      <c r="B132" s="1">
        <v>292</v>
      </c>
      <c r="C132" s="1" t="s">
        <v>475</v>
      </c>
      <c r="D132" s="1" t="s">
        <v>114</v>
      </c>
      <c r="E132" s="1" t="s">
        <v>476</v>
      </c>
      <c r="F132" s="1" t="s">
        <v>30</v>
      </c>
      <c r="G132" s="1" t="s">
        <v>568</v>
      </c>
      <c r="H132" s="16">
        <v>1.3902777777777777</v>
      </c>
    </row>
    <row r="133" spans="1:8" ht="15">
      <c r="A133" s="1">
        <v>150</v>
      </c>
      <c r="B133" s="1">
        <v>85</v>
      </c>
      <c r="C133" s="1" t="s">
        <v>209</v>
      </c>
      <c r="D133" s="1" t="s">
        <v>122</v>
      </c>
      <c r="E133" s="1" t="s">
        <v>8</v>
      </c>
      <c r="F133" s="1" t="s">
        <v>4</v>
      </c>
      <c r="G133" s="1" t="s">
        <v>568</v>
      </c>
      <c r="H133" s="16">
        <v>1.3909722222222223</v>
      </c>
    </row>
    <row r="134" spans="1:8" ht="15">
      <c r="A134" s="1">
        <v>153</v>
      </c>
      <c r="B134" s="1">
        <v>239</v>
      </c>
      <c r="C134" s="1" t="s">
        <v>405</v>
      </c>
      <c r="D134" s="1" t="s">
        <v>111</v>
      </c>
      <c r="E134" s="1" t="s">
        <v>8</v>
      </c>
      <c r="F134" s="1" t="s">
        <v>4</v>
      </c>
      <c r="G134" s="1" t="s">
        <v>568</v>
      </c>
      <c r="H134" s="16">
        <v>1.3958333333333333</v>
      </c>
    </row>
    <row r="135" spans="1:8" ht="15">
      <c r="A135" s="1">
        <v>156</v>
      </c>
      <c r="B135" s="1">
        <v>327</v>
      </c>
      <c r="C135" s="1" t="s">
        <v>556</v>
      </c>
      <c r="D135" s="1" t="s">
        <v>112</v>
      </c>
      <c r="E135" s="1">
        <v>0</v>
      </c>
      <c r="F135" s="1">
        <v>0</v>
      </c>
      <c r="G135" s="1" t="s">
        <v>568</v>
      </c>
      <c r="H135" s="16">
        <v>1.4000000000000001</v>
      </c>
    </row>
    <row r="136" spans="1:8" ht="15">
      <c r="A136" s="1">
        <v>157</v>
      </c>
      <c r="B136" s="1">
        <v>215</v>
      </c>
      <c r="C136" s="1" t="s">
        <v>374</v>
      </c>
      <c r="D136" s="1" t="s">
        <v>112</v>
      </c>
      <c r="E136" s="1">
        <v>11111111</v>
      </c>
      <c r="F136" s="1" t="s">
        <v>4</v>
      </c>
      <c r="G136" s="1" t="s">
        <v>568</v>
      </c>
      <c r="H136" s="16">
        <v>1.4013888888888888</v>
      </c>
    </row>
    <row r="137" spans="1:8" ht="15">
      <c r="A137" s="1">
        <v>159</v>
      </c>
      <c r="B137" s="1">
        <v>176</v>
      </c>
      <c r="C137" s="1" t="s">
        <v>321</v>
      </c>
      <c r="D137" s="1" t="s">
        <v>112</v>
      </c>
      <c r="E137" s="1" t="s">
        <v>110</v>
      </c>
      <c r="F137" s="1" t="s">
        <v>4</v>
      </c>
      <c r="G137" s="1" t="s">
        <v>568</v>
      </c>
      <c r="H137" s="16">
        <v>1.4069444444444443</v>
      </c>
    </row>
    <row r="138" spans="1:8" ht="15">
      <c r="A138" s="1">
        <v>160</v>
      </c>
      <c r="B138" s="1">
        <v>170</v>
      </c>
      <c r="C138" s="1" t="s">
        <v>312</v>
      </c>
      <c r="D138" s="1" t="s">
        <v>111</v>
      </c>
      <c r="E138" s="1" t="s">
        <v>313</v>
      </c>
      <c r="F138" s="1" t="s">
        <v>28</v>
      </c>
      <c r="G138" s="1" t="s">
        <v>568</v>
      </c>
      <c r="H138" s="16">
        <v>1.409027777777778</v>
      </c>
    </row>
    <row r="139" spans="1:8" ht="15">
      <c r="A139" s="1">
        <v>161</v>
      </c>
      <c r="B139" s="1">
        <v>146</v>
      </c>
      <c r="C139" s="1" t="s">
        <v>283</v>
      </c>
      <c r="D139" s="1" t="s">
        <v>111</v>
      </c>
      <c r="E139" s="1" t="s">
        <v>20</v>
      </c>
      <c r="F139" s="1" t="s">
        <v>4</v>
      </c>
      <c r="G139" s="1" t="s">
        <v>568</v>
      </c>
      <c r="H139" s="16">
        <v>1.4131944444444444</v>
      </c>
    </row>
    <row r="140" spans="1:8" ht="15">
      <c r="A140" s="1">
        <v>162</v>
      </c>
      <c r="B140" s="1">
        <v>115</v>
      </c>
      <c r="C140" s="1" t="s">
        <v>248</v>
      </c>
      <c r="D140" s="1" t="s">
        <v>122</v>
      </c>
      <c r="E140" s="1" t="s">
        <v>8</v>
      </c>
      <c r="F140" s="1" t="s">
        <v>4</v>
      </c>
      <c r="G140" s="1" t="s">
        <v>568</v>
      </c>
      <c r="H140" s="16">
        <v>1.4159722222222222</v>
      </c>
    </row>
    <row r="141" spans="1:8" ht="15">
      <c r="A141" s="1">
        <v>164</v>
      </c>
      <c r="B141" s="1">
        <v>117</v>
      </c>
      <c r="C141" s="1" t="s">
        <v>250</v>
      </c>
      <c r="D141" s="1" t="s">
        <v>109</v>
      </c>
      <c r="E141" s="1" t="s">
        <v>251</v>
      </c>
      <c r="F141" s="1" t="s">
        <v>4</v>
      </c>
      <c r="G141" s="1" t="s">
        <v>568</v>
      </c>
      <c r="H141" s="16">
        <v>1.423611111111111</v>
      </c>
    </row>
    <row r="142" spans="1:8" ht="15">
      <c r="A142" s="1">
        <v>165</v>
      </c>
      <c r="B142" s="1">
        <v>236</v>
      </c>
      <c r="C142" s="1" t="s">
        <v>400</v>
      </c>
      <c r="D142" s="1" t="s">
        <v>111</v>
      </c>
      <c r="E142" s="1" t="s">
        <v>401</v>
      </c>
      <c r="F142" s="1" t="s">
        <v>15</v>
      </c>
      <c r="G142" s="1" t="s">
        <v>568</v>
      </c>
      <c r="H142" s="16">
        <v>1.4270833333333333</v>
      </c>
    </row>
    <row r="143" spans="1:8" ht="15">
      <c r="A143" s="1">
        <v>166</v>
      </c>
      <c r="B143" s="1">
        <v>22</v>
      </c>
      <c r="C143" s="1" t="s">
        <v>127</v>
      </c>
      <c r="D143" s="1" t="s">
        <v>111</v>
      </c>
      <c r="E143" s="1" t="s">
        <v>110</v>
      </c>
      <c r="F143" s="1" t="s">
        <v>4</v>
      </c>
      <c r="G143" s="1" t="s">
        <v>568</v>
      </c>
      <c r="H143" s="16">
        <v>1.4291666666666665</v>
      </c>
    </row>
    <row r="144" spans="1:8" ht="15">
      <c r="A144" s="1">
        <v>167</v>
      </c>
      <c r="B144" s="1">
        <v>312</v>
      </c>
      <c r="C144" s="1" t="s">
        <v>508</v>
      </c>
      <c r="D144" s="1" t="s">
        <v>223</v>
      </c>
      <c r="E144" s="1">
        <v>0</v>
      </c>
      <c r="F144" s="1" t="s">
        <v>83</v>
      </c>
      <c r="G144" s="1" t="s">
        <v>568</v>
      </c>
      <c r="H144" s="16">
        <v>1.4319444444444445</v>
      </c>
    </row>
    <row r="145" spans="1:8" ht="15">
      <c r="A145" s="1">
        <v>168</v>
      </c>
      <c r="B145" s="1">
        <v>291</v>
      </c>
      <c r="C145" s="1" t="s">
        <v>473</v>
      </c>
      <c r="D145" s="1" t="s">
        <v>122</v>
      </c>
      <c r="E145" s="1" t="s">
        <v>474</v>
      </c>
      <c r="F145" s="1" t="s">
        <v>4</v>
      </c>
      <c r="G145" s="1" t="s">
        <v>568</v>
      </c>
      <c r="H145" s="16">
        <v>1.4326388888888888</v>
      </c>
    </row>
    <row r="146" spans="1:8" ht="15">
      <c r="A146" s="1">
        <v>169</v>
      </c>
      <c r="B146" s="1">
        <v>202</v>
      </c>
      <c r="C146" s="1" t="s">
        <v>354</v>
      </c>
      <c r="D146" s="1" t="s">
        <v>232</v>
      </c>
      <c r="E146" s="1" t="s">
        <v>20</v>
      </c>
      <c r="F146" s="1" t="s">
        <v>38</v>
      </c>
      <c r="G146" s="1" t="s">
        <v>568</v>
      </c>
      <c r="H146" s="16">
        <v>1.434722222222222</v>
      </c>
    </row>
    <row r="147" spans="1:8" ht="15">
      <c r="A147" s="1">
        <v>170</v>
      </c>
      <c r="B147" s="1">
        <v>290</v>
      </c>
      <c r="C147" s="1" t="s">
        <v>472</v>
      </c>
      <c r="D147" s="1" t="s">
        <v>234</v>
      </c>
      <c r="E147" s="1" t="s">
        <v>8</v>
      </c>
      <c r="F147" s="1" t="s">
        <v>4</v>
      </c>
      <c r="G147" s="1" t="s">
        <v>568</v>
      </c>
      <c r="H147" s="16">
        <v>1.4354166666666668</v>
      </c>
    </row>
    <row r="148" spans="1:8" ht="15">
      <c r="A148" s="1">
        <v>174</v>
      </c>
      <c r="B148" s="1">
        <v>26</v>
      </c>
      <c r="C148" s="1" t="s">
        <v>133</v>
      </c>
      <c r="D148" s="1" t="s">
        <v>109</v>
      </c>
      <c r="E148" s="1" t="s">
        <v>19</v>
      </c>
      <c r="F148" s="1" t="s">
        <v>4</v>
      </c>
      <c r="G148" s="1" t="s">
        <v>568</v>
      </c>
      <c r="H148" s="16">
        <v>1.4451388888888888</v>
      </c>
    </row>
    <row r="149" spans="1:8" ht="15">
      <c r="A149" s="1">
        <v>175</v>
      </c>
      <c r="B149" s="1">
        <v>225</v>
      </c>
      <c r="C149" s="1" t="s">
        <v>386</v>
      </c>
      <c r="D149" s="1" t="s">
        <v>122</v>
      </c>
      <c r="E149" s="1" t="s">
        <v>8</v>
      </c>
      <c r="F149" s="1" t="s">
        <v>36</v>
      </c>
      <c r="G149" s="1" t="s">
        <v>568</v>
      </c>
      <c r="H149" s="16">
        <v>1.4520833333333334</v>
      </c>
    </row>
    <row r="150" spans="1:8" ht="15">
      <c r="A150" s="1">
        <v>176</v>
      </c>
      <c r="B150" s="1">
        <v>280</v>
      </c>
      <c r="C150" s="1" t="s">
        <v>459</v>
      </c>
      <c r="D150" s="1" t="s">
        <v>111</v>
      </c>
      <c r="E150" s="1" t="s">
        <v>8</v>
      </c>
      <c r="F150" s="1" t="s">
        <v>92</v>
      </c>
      <c r="G150" s="1" t="s">
        <v>568</v>
      </c>
      <c r="H150" s="16">
        <v>1.4520833333333334</v>
      </c>
    </row>
    <row r="151" spans="1:8" ht="15">
      <c r="A151" s="1">
        <v>177</v>
      </c>
      <c r="B151" s="1">
        <v>274</v>
      </c>
      <c r="C151" s="1" t="s">
        <v>449</v>
      </c>
      <c r="D151" s="1" t="s">
        <v>122</v>
      </c>
      <c r="E151" s="1" t="s">
        <v>450</v>
      </c>
      <c r="F151" s="1" t="s">
        <v>21</v>
      </c>
      <c r="G151" s="1" t="s">
        <v>568</v>
      </c>
      <c r="H151" s="16">
        <v>1.4527777777777777</v>
      </c>
    </row>
    <row r="152" spans="1:8" ht="15">
      <c r="A152" s="1">
        <v>178</v>
      </c>
      <c r="B152" s="1">
        <v>268</v>
      </c>
      <c r="C152" s="1" t="s">
        <v>442</v>
      </c>
      <c r="D152" s="1" t="s">
        <v>114</v>
      </c>
      <c r="E152" s="1" t="s">
        <v>8</v>
      </c>
      <c r="F152" s="1" t="s">
        <v>4</v>
      </c>
      <c r="G152" s="1" t="s">
        <v>568</v>
      </c>
      <c r="H152" s="16">
        <v>1.4534722222222223</v>
      </c>
    </row>
    <row r="153" spans="1:8" ht="15">
      <c r="A153" s="1">
        <v>179</v>
      </c>
      <c r="B153" s="1" t="s">
        <v>81</v>
      </c>
      <c r="C153" s="1" t="s">
        <v>429</v>
      </c>
      <c r="D153" s="1" t="s">
        <v>232</v>
      </c>
      <c r="E153" s="1" t="s">
        <v>82</v>
      </c>
      <c r="F153" s="1" t="s">
        <v>83</v>
      </c>
      <c r="G153" s="1" t="s">
        <v>568</v>
      </c>
      <c r="H153" s="16">
        <v>1.457638888888889</v>
      </c>
    </row>
    <row r="154" spans="1:8" ht="15">
      <c r="A154" s="1">
        <v>180</v>
      </c>
      <c r="B154" s="1">
        <v>288</v>
      </c>
      <c r="C154" s="1" t="s">
        <v>469</v>
      </c>
      <c r="D154" s="1" t="s">
        <v>122</v>
      </c>
      <c r="E154" s="1" t="s">
        <v>8</v>
      </c>
      <c r="F154" s="1" t="s">
        <v>4</v>
      </c>
      <c r="G154" s="1" t="s">
        <v>568</v>
      </c>
      <c r="H154" s="16">
        <v>1.4590277777777778</v>
      </c>
    </row>
    <row r="155" spans="1:8" ht="15">
      <c r="A155" s="1">
        <v>181</v>
      </c>
      <c r="B155" s="1">
        <v>439</v>
      </c>
      <c r="C155" s="1" t="s">
        <v>392</v>
      </c>
      <c r="D155" s="1" t="s">
        <v>111</v>
      </c>
      <c r="E155" s="1" t="s">
        <v>52</v>
      </c>
      <c r="F155" s="1" t="s">
        <v>4</v>
      </c>
      <c r="G155" s="1" t="s">
        <v>568</v>
      </c>
      <c r="H155" s="16">
        <v>1.4701388888888889</v>
      </c>
    </row>
    <row r="156" spans="1:8" ht="15">
      <c r="A156" s="1">
        <v>182</v>
      </c>
      <c r="B156" s="1">
        <v>160</v>
      </c>
      <c r="C156" s="1" t="s">
        <v>299</v>
      </c>
      <c r="D156" s="1" t="s">
        <v>109</v>
      </c>
      <c r="E156" s="1" t="s">
        <v>18</v>
      </c>
      <c r="F156" s="1" t="s">
        <v>4</v>
      </c>
      <c r="G156" s="1" t="s">
        <v>568</v>
      </c>
      <c r="H156" s="16">
        <v>1.4708333333333332</v>
      </c>
    </row>
    <row r="157" spans="1:8" ht="15">
      <c r="A157" s="1">
        <v>184</v>
      </c>
      <c r="B157" s="1">
        <v>251</v>
      </c>
      <c r="C157" s="1" t="s">
        <v>420</v>
      </c>
      <c r="D157" s="1" t="s">
        <v>112</v>
      </c>
      <c r="E157" s="1" t="s">
        <v>421</v>
      </c>
      <c r="F157" s="1" t="s">
        <v>51</v>
      </c>
      <c r="G157" s="1" t="s">
        <v>568</v>
      </c>
      <c r="H157" s="16">
        <v>1.4784722222222222</v>
      </c>
    </row>
    <row r="158" spans="1:8" ht="15">
      <c r="A158" s="1">
        <v>186</v>
      </c>
      <c r="B158" s="1">
        <v>240</v>
      </c>
      <c r="C158" s="1" t="s">
        <v>406</v>
      </c>
      <c r="D158" s="1" t="s">
        <v>569</v>
      </c>
      <c r="E158" s="1"/>
      <c r="F158" s="1"/>
      <c r="G158" s="1" t="s">
        <v>568</v>
      </c>
      <c r="H158" s="16">
        <v>1.4805555555555554</v>
      </c>
    </row>
    <row r="159" spans="1:8" ht="15">
      <c r="A159" s="1">
        <v>187</v>
      </c>
      <c r="B159" s="1">
        <v>181</v>
      </c>
      <c r="C159" s="1" t="s">
        <v>327</v>
      </c>
      <c r="D159" s="1" t="s">
        <v>111</v>
      </c>
      <c r="E159" s="1" t="s">
        <v>110</v>
      </c>
      <c r="F159" s="1" t="s">
        <v>4</v>
      </c>
      <c r="G159" s="1" t="s">
        <v>568</v>
      </c>
      <c r="H159" s="16">
        <v>1.4840277777777777</v>
      </c>
    </row>
    <row r="160" spans="1:8" ht="15">
      <c r="A160" s="1">
        <v>188</v>
      </c>
      <c r="B160" s="1">
        <v>35</v>
      </c>
      <c r="C160" s="1" t="s">
        <v>147</v>
      </c>
      <c r="D160" s="1" t="s">
        <v>111</v>
      </c>
      <c r="E160" s="1" t="s">
        <v>8</v>
      </c>
      <c r="F160" s="1" t="s">
        <v>4</v>
      </c>
      <c r="G160" s="1" t="s">
        <v>568</v>
      </c>
      <c r="H160" s="16">
        <v>1.486111111111111</v>
      </c>
    </row>
    <row r="161" spans="1:8" ht="15">
      <c r="A161" s="1">
        <v>189</v>
      </c>
      <c r="B161" s="1">
        <v>103</v>
      </c>
      <c r="C161" s="1" t="s">
        <v>231</v>
      </c>
      <c r="D161" s="1" t="s">
        <v>232</v>
      </c>
      <c r="E161" s="1" t="s">
        <v>124</v>
      </c>
      <c r="F161" s="1" t="s">
        <v>15</v>
      </c>
      <c r="G161" s="1" t="s">
        <v>568</v>
      </c>
      <c r="H161" s="16">
        <v>1.4868055555555555</v>
      </c>
    </row>
    <row r="162" spans="1:8" ht="15">
      <c r="A162" s="1">
        <v>191</v>
      </c>
      <c r="B162" s="1">
        <v>314</v>
      </c>
      <c r="C162" s="1" t="s">
        <v>495</v>
      </c>
      <c r="D162" s="1" t="s">
        <v>122</v>
      </c>
      <c r="E162" s="1">
        <v>0</v>
      </c>
      <c r="F162" s="1" t="s">
        <v>83</v>
      </c>
      <c r="G162" s="1" t="s">
        <v>568</v>
      </c>
      <c r="H162" s="16">
        <v>1.4916666666666665</v>
      </c>
    </row>
    <row r="163" spans="1:8" ht="15">
      <c r="A163" s="1">
        <v>195</v>
      </c>
      <c r="B163" s="1">
        <v>163</v>
      </c>
      <c r="C163" s="1" t="s">
        <v>303</v>
      </c>
      <c r="D163" s="1" t="s">
        <v>232</v>
      </c>
      <c r="E163" s="1" t="s">
        <v>110</v>
      </c>
      <c r="F163" s="1" t="s">
        <v>4</v>
      </c>
      <c r="G163" s="1" t="s">
        <v>568</v>
      </c>
      <c r="H163" s="16">
        <v>1.4986111111111111</v>
      </c>
    </row>
    <row r="164" spans="1:8" ht="15">
      <c r="A164" s="1">
        <v>197</v>
      </c>
      <c r="B164" s="1">
        <v>148</v>
      </c>
      <c r="C164" s="1" t="s">
        <v>285</v>
      </c>
      <c r="D164" s="1" t="s">
        <v>111</v>
      </c>
      <c r="E164" s="1" t="s">
        <v>49</v>
      </c>
      <c r="F164" s="1" t="s">
        <v>4</v>
      </c>
      <c r="G164" s="1" t="s">
        <v>568</v>
      </c>
      <c r="H164" s="16">
        <v>1.5020833333333332</v>
      </c>
    </row>
    <row r="165" spans="1:8" ht="15">
      <c r="A165" s="1">
        <v>198</v>
      </c>
      <c r="B165" s="1">
        <v>242</v>
      </c>
      <c r="C165" s="1" t="s">
        <v>408</v>
      </c>
      <c r="D165" s="1" t="s">
        <v>175</v>
      </c>
      <c r="E165" s="1" t="s">
        <v>18</v>
      </c>
      <c r="F165" s="1" t="s">
        <v>4</v>
      </c>
      <c r="G165" s="1" t="s">
        <v>568</v>
      </c>
      <c r="H165" s="16">
        <v>1.5062499999999999</v>
      </c>
    </row>
    <row r="166" spans="1:8" ht="15">
      <c r="A166" s="1">
        <v>199</v>
      </c>
      <c r="B166" s="1">
        <v>259</v>
      </c>
      <c r="C166" s="1" t="s">
        <v>431</v>
      </c>
      <c r="D166" s="1" t="s">
        <v>223</v>
      </c>
      <c r="E166" s="1" t="s">
        <v>432</v>
      </c>
      <c r="F166" s="1" t="s">
        <v>87</v>
      </c>
      <c r="G166" s="1" t="s">
        <v>568</v>
      </c>
      <c r="H166" s="16">
        <v>1.5118055555555554</v>
      </c>
    </row>
    <row r="167" spans="1:8" ht="15">
      <c r="A167" s="1">
        <v>200</v>
      </c>
      <c r="B167" s="1">
        <v>129</v>
      </c>
      <c r="C167" s="1" t="s">
        <v>264</v>
      </c>
      <c r="D167" s="1" t="s">
        <v>111</v>
      </c>
      <c r="E167" s="1" t="s">
        <v>157</v>
      </c>
      <c r="F167" s="1" t="s">
        <v>4</v>
      </c>
      <c r="G167" s="1" t="s">
        <v>568</v>
      </c>
      <c r="H167" s="16">
        <v>1.5125</v>
      </c>
    </row>
    <row r="168" spans="1:8" ht="15">
      <c r="A168" s="1">
        <v>201</v>
      </c>
      <c r="B168" s="1">
        <v>17</v>
      </c>
      <c r="C168" s="1" t="s">
        <v>538</v>
      </c>
      <c r="D168" s="1" t="s">
        <v>114</v>
      </c>
      <c r="E168" s="1" t="s">
        <v>124</v>
      </c>
      <c r="F168" s="1" t="s">
        <v>4</v>
      </c>
      <c r="G168" s="1" t="s">
        <v>568</v>
      </c>
      <c r="H168" s="16">
        <v>1.517361111111111</v>
      </c>
    </row>
    <row r="169" spans="1:8" ht="15">
      <c r="A169" s="1">
        <v>202</v>
      </c>
      <c r="B169" s="1">
        <v>106</v>
      </c>
      <c r="C169" s="1" t="s">
        <v>237</v>
      </c>
      <c r="D169" s="1" t="s">
        <v>112</v>
      </c>
      <c r="E169" s="1" t="s">
        <v>37</v>
      </c>
      <c r="F169" s="1" t="s">
        <v>4</v>
      </c>
      <c r="G169" s="1" t="s">
        <v>568</v>
      </c>
      <c r="H169" s="16">
        <v>1.5256944444444445</v>
      </c>
    </row>
    <row r="170" spans="1:8" ht="15">
      <c r="A170" s="1">
        <v>203</v>
      </c>
      <c r="B170" s="1">
        <v>301</v>
      </c>
      <c r="C170" s="1" t="s">
        <v>490</v>
      </c>
      <c r="D170" s="1" t="s">
        <v>109</v>
      </c>
      <c r="E170" s="1" t="s">
        <v>37</v>
      </c>
      <c r="F170" s="1" t="s">
        <v>4</v>
      </c>
      <c r="G170" s="1" t="s">
        <v>568</v>
      </c>
      <c r="H170" s="16">
        <v>1.5256944444444445</v>
      </c>
    </row>
    <row r="171" spans="1:8" ht="15">
      <c r="A171" s="1">
        <v>205</v>
      </c>
      <c r="B171" s="1">
        <v>271</v>
      </c>
      <c r="C171" s="1" t="s">
        <v>446</v>
      </c>
      <c r="D171" s="1" t="s">
        <v>112</v>
      </c>
      <c r="E171" s="1" t="s">
        <v>91</v>
      </c>
      <c r="F171" s="1" t="s">
        <v>65</v>
      </c>
      <c r="G171" s="1" t="s">
        <v>568</v>
      </c>
      <c r="H171" s="16">
        <v>1.5368055555555555</v>
      </c>
    </row>
    <row r="172" spans="1:8" ht="15">
      <c r="A172" s="1">
        <v>207</v>
      </c>
      <c r="B172" s="1">
        <v>276</v>
      </c>
      <c r="C172" s="1" t="s">
        <v>454</v>
      </c>
      <c r="D172" s="1" t="s">
        <v>122</v>
      </c>
      <c r="E172" s="1" t="s">
        <v>8</v>
      </c>
      <c r="F172" s="1" t="s">
        <v>4</v>
      </c>
      <c r="G172" s="1" t="s">
        <v>568</v>
      </c>
      <c r="H172" s="16">
        <v>1.5381944444444444</v>
      </c>
    </row>
    <row r="173" spans="1:8" ht="15">
      <c r="A173" s="1">
        <v>209</v>
      </c>
      <c r="B173" s="1">
        <v>440</v>
      </c>
      <c r="C173" s="1" t="s">
        <v>516</v>
      </c>
      <c r="D173" s="1" t="s">
        <v>109</v>
      </c>
      <c r="E173" s="1" t="s">
        <v>41</v>
      </c>
      <c r="F173" s="1" t="s">
        <v>15</v>
      </c>
      <c r="G173" s="1" t="s">
        <v>568</v>
      </c>
      <c r="H173" s="16">
        <v>1.5416666666666667</v>
      </c>
    </row>
    <row r="174" spans="1:8" ht="15">
      <c r="A174" s="1">
        <v>210</v>
      </c>
      <c r="B174" s="1">
        <v>194</v>
      </c>
      <c r="C174" s="1" t="s">
        <v>343</v>
      </c>
      <c r="D174" s="1" t="s">
        <v>122</v>
      </c>
      <c r="E174" s="1" t="s">
        <v>8</v>
      </c>
      <c r="F174" s="1" t="s">
        <v>4</v>
      </c>
      <c r="G174" s="1" t="s">
        <v>568</v>
      </c>
      <c r="H174" s="16">
        <v>1.54375</v>
      </c>
    </row>
    <row r="175" spans="1:8" ht="15">
      <c r="A175" s="1">
        <v>211</v>
      </c>
      <c r="B175" s="1">
        <v>166</v>
      </c>
      <c r="C175" s="1" t="s">
        <v>307</v>
      </c>
      <c r="D175" s="1" t="s">
        <v>112</v>
      </c>
      <c r="E175" s="1" t="s">
        <v>18</v>
      </c>
      <c r="F175" s="1" t="s">
        <v>15</v>
      </c>
      <c r="G175" s="1" t="s">
        <v>568</v>
      </c>
      <c r="H175" s="16">
        <v>1.5444444444444445</v>
      </c>
    </row>
    <row r="176" spans="1:8" ht="15">
      <c r="A176" s="1">
        <v>212</v>
      </c>
      <c r="B176" s="1">
        <v>93</v>
      </c>
      <c r="C176" s="1" t="s">
        <v>218</v>
      </c>
      <c r="D176" s="1" t="s">
        <v>122</v>
      </c>
      <c r="E176" s="1" t="s">
        <v>8</v>
      </c>
      <c r="F176" s="1" t="s">
        <v>15</v>
      </c>
      <c r="G176" s="1" t="s">
        <v>568</v>
      </c>
      <c r="H176" s="16">
        <v>1.545138888888889</v>
      </c>
    </row>
    <row r="177" spans="1:8" ht="15">
      <c r="A177" s="1">
        <v>214</v>
      </c>
      <c r="B177" s="1">
        <v>149</v>
      </c>
      <c r="C177" s="1" t="s">
        <v>286</v>
      </c>
      <c r="D177" s="1" t="s">
        <v>111</v>
      </c>
      <c r="E177" s="1" t="s">
        <v>287</v>
      </c>
      <c r="F177" s="1" t="s">
        <v>28</v>
      </c>
      <c r="G177" s="1" t="s">
        <v>568</v>
      </c>
      <c r="H177" s="16">
        <v>1.55</v>
      </c>
    </row>
    <row r="178" spans="1:8" ht="15">
      <c r="A178" s="1">
        <v>215</v>
      </c>
      <c r="B178" s="1">
        <v>306</v>
      </c>
      <c r="C178" s="1" t="s">
        <v>512</v>
      </c>
      <c r="D178" s="1" t="s">
        <v>114</v>
      </c>
      <c r="E178" s="1">
        <v>0</v>
      </c>
      <c r="F178" s="1" t="s">
        <v>83</v>
      </c>
      <c r="G178" s="1" t="s">
        <v>568</v>
      </c>
      <c r="H178" s="16">
        <v>1.551388888888889</v>
      </c>
    </row>
    <row r="179" spans="1:8" ht="15">
      <c r="A179" s="1">
        <v>217</v>
      </c>
      <c r="B179" s="1">
        <v>172</v>
      </c>
      <c r="C179" s="1" t="s">
        <v>315</v>
      </c>
      <c r="D179" s="1" t="s">
        <v>109</v>
      </c>
      <c r="E179" s="1" t="s">
        <v>8</v>
      </c>
      <c r="F179" s="1" t="s">
        <v>43</v>
      </c>
      <c r="G179" s="1" t="s">
        <v>568</v>
      </c>
      <c r="H179" s="16">
        <v>1.5555555555555556</v>
      </c>
    </row>
    <row r="180" spans="1:8" ht="15">
      <c r="A180" s="1">
        <v>218</v>
      </c>
      <c r="B180" s="1">
        <v>143</v>
      </c>
      <c r="C180" s="1" t="s">
        <v>278</v>
      </c>
      <c r="D180" s="1" t="s">
        <v>114</v>
      </c>
      <c r="E180" s="1" t="s">
        <v>279</v>
      </c>
      <c r="F180" s="1" t="s">
        <v>4</v>
      </c>
      <c r="G180" s="1" t="s">
        <v>568</v>
      </c>
      <c r="H180" s="16">
        <v>1.5611111111111111</v>
      </c>
    </row>
    <row r="181" spans="1:8" ht="15">
      <c r="A181" s="1">
        <v>219</v>
      </c>
      <c r="B181" s="1">
        <v>217</v>
      </c>
      <c r="C181" s="1" t="s">
        <v>376</v>
      </c>
      <c r="D181" s="1" t="s">
        <v>232</v>
      </c>
      <c r="E181" s="1" t="s">
        <v>124</v>
      </c>
      <c r="F181" s="1" t="s">
        <v>4</v>
      </c>
      <c r="G181" s="1" t="s">
        <v>568</v>
      </c>
      <c r="H181" s="16">
        <v>1.5618055555555557</v>
      </c>
    </row>
    <row r="182" spans="1:8" ht="15">
      <c r="A182" s="1">
        <v>220</v>
      </c>
      <c r="B182" s="1">
        <v>134</v>
      </c>
      <c r="C182" s="1" t="s">
        <v>270</v>
      </c>
      <c r="D182" s="1" t="s">
        <v>223</v>
      </c>
      <c r="E182" s="1" t="s">
        <v>269</v>
      </c>
      <c r="F182" s="1" t="s">
        <v>47</v>
      </c>
      <c r="G182" s="1" t="s">
        <v>568</v>
      </c>
      <c r="H182" s="16">
        <v>1.5659722222222223</v>
      </c>
    </row>
    <row r="183" spans="1:8" ht="15">
      <c r="A183" s="1">
        <v>222</v>
      </c>
      <c r="B183" s="1">
        <v>23</v>
      </c>
      <c r="C183" s="1" t="s">
        <v>128</v>
      </c>
      <c r="D183" s="1" t="s">
        <v>122</v>
      </c>
      <c r="E183" s="1" t="s">
        <v>129</v>
      </c>
      <c r="F183" s="1" t="s">
        <v>17</v>
      </c>
      <c r="G183" s="1" t="s">
        <v>568</v>
      </c>
      <c r="H183" s="16">
        <v>1.5673611111111112</v>
      </c>
    </row>
    <row r="184" spans="1:8" ht="15">
      <c r="A184" s="1">
        <v>224</v>
      </c>
      <c r="B184" s="1">
        <v>205</v>
      </c>
      <c r="C184" s="1" t="s">
        <v>358</v>
      </c>
      <c r="D184" s="1" t="s">
        <v>232</v>
      </c>
      <c r="E184" s="1" t="s">
        <v>8</v>
      </c>
      <c r="F184" s="1" t="s">
        <v>51</v>
      </c>
      <c r="G184" s="1" t="s">
        <v>568</v>
      </c>
      <c r="H184" s="16">
        <v>1.573611111111111</v>
      </c>
    </row>
    <row r="185" spans="1:8" ht="15">
      <c r="A185" s="1">
        <v>225</v>
      </c>
      <c r="B185" s="1">
        <v>189</v>
      </c>
      <c r="C185" s="1" t="s">
        <v>337</v>
      </c>
      <c r="D185" s="1" t="s">
        <v>109</v>
      </c>
      <c r="E185" s="1" t="s">
        <v>110</v>
      </c>
      <c r="F185" s="1" t="s">
        <v>4</v>
      </c>
      <c r="G185" s="1" t="s">
        <v>568</v>
      </c>
      <c r="H185" s="16">
        <v>1.5847222222222221</v>
      </c>
    </row>
    <row r="186" spans="1:8" ht="15">
      <c r="A186" s="1">
        <v>226</v>
      </c>
      <c r="B186" s="1">
        <v>167</v>
      </c>
      <c r="C186" s="1" t="s">
        <v>308</v>
      </c>
      <c r="D186" s="1" t="s">
        <v>112</v>
      </c>
      <c r="E186" s="1" t="s">
        <v>8</v>
      </c>
      <c r="F186" s="1" t="s">
        <v>4</v>
      </c>
      <c r="G186" s="1" t="s">
        <v>568</v>
      </c>
      <c r="H186" s="16">
        <v>1.5868055555555556</v>
      </c>
    </row>
    <row r="187" spans="1:8" ht="15">
      <c r="A187" s="1">
        <v>228</v>
      </c>
      <c r="B187" s="1">
        <v>8</v>
      </c>
      <c r="C187" s="1" t="s">
        <v>529</v>
      </c>
      <c r="D187" s="1" t="s">
        <v>112</v>
      </c>
      <c r="E187" s="1" t="s">
        <v>10</v>
      </c>
      <c r="F187" s="1" t="s">
        <v>4</v>
      </c>
      <c r="G187" s="1" t="s">
        <v>568</v>
      </c>
      <c r="H187" s="16">
        <v>1.5923611111111111</v>
      </c>
    </row>
    <row r="188" spans="1:8" ht="15">
      <c r="A188" s="1">
        <v>230</v>
      </c>
      <c r="B188" s="1">
        <v>136</v>
      </c>
      <c r="C188" s="1" t="s">
        <v>552</v>
      </c>
      <c r="D188" s="1" t="s">
        <v>223</v>
      </c>
      <c r="E188" s="1" t="s">
        <v>269</v>
      </c>
      <c r="F188" s="1" t="s">
        <v>47</v>
      </c>
      <c r="G188" s="1" t="s">
        <v>568</v>
      </c>
      <c r="H188" s="16">
        <v>1.596527777777778</v>
      </c>
    </row>
    <row r="189" spans="1:8" ht="15">
      <c r="A189" s="1">
        <v>231</v>
      </c>
      <c r="B189" s="1">
        <v>62</v>
      </c>
      <c r="C189" s="1" t="s">
        <v>180</v>
      </c>
      <c r="D189" s="1" t="s">
        <v>109</v>
      </c>
      <c r="E189" s="1" t="s">
        <v>181</v>
      </c>
      <c r="F189" s="1" t="s">
        <v>4</v>
      </c>
      <c r="G189" s="1" t="s">
        <v>568</v>
      </c>
      <c r="H189" s="16">
        <v>1.5993055555555555</v>
      </c>
    </row>
    <row r="190" spans="1:8" ht="15">
      <c r="A190" s="1">
        <v>232</v>
      </c>
      <c r="B190" s="1">
        <v>203</v>
      </c>
      <c r="C190" s="1" t="s">
        <v>355</v>
      </c>
      <c r="D190" s="1" t="s">
        <v>122</v>
      </c>
      <c r="E190" s="1" t="s">
        <v>18</v>
      </c>
      <c r="F190" s="1" t="s">
        <v>4</v>
      </c>
      <c r="G190" s="1" t="s">
        <v>568</v>
      </c>
      <c r="H190" s="16">
        <v>1.6034722222222222</v>
      </c>
    </row>
    <row r="191" spans="1:8" ht="15">
      <c r="A191" s="1">
        <v>234</v>
      </c>
      <c r="B191" s="1">
        <v>97</v>
      </c>
      <c r="C191" s="1" t="s">
        <v>222</v>
      </c>
      <c r="D191" s="1" t="s">
        <v>223</v>
      </c>
      <c r="E191" s="1" t="s">
        <v>224</v>
      </c>
      <c r="F191" s="1" t="s">
        <v>4</v>
      </c>
      <c r="G191" s="1" t="s">
        <v>568</v>
      </c>
      <c r="H191" s="16">
        <v>1.6131944444444446</v>
      </c>
    </row>
    <row r="192" spans="1:8" ht="15">
      <c r="A192" s="1">
        <v>239</v>
      </c>
      <c r="B192" s="1">
        <v>45</v>
      </c>
      <c r="C192" s="1" t="s">
        <v>159</v>
      </c>
      <c r="D192" s="1" t="s">
        <v>112</v>
      </c>
      <c r="E192" s="1" t="s">
        <v>18</v>
      </c>
      <c r="F192" s="1" t="s">
        <v>24</v>
      </c>
      <c r="G192" s="1" t="s">
        <v>568</v>
      </c>
      <c r="H192" s="16">
        <v>1.6375</v>
      </c>
    </row>
    <row r="193" spans="1:8" ht="15">
      <c r="A193" s="1">
        <v>240</v>
      </c>
      <c r="B193" s="1">
        <v>68</v>
      </c>
      <c r="C193" s="1" t="s">
        <v>187</v>
      </c>
      <c r="D193" s="1" t="s">
        <v>111</v>
      </c>
      <c r="E193" s="1" t="s">
        <v>110</v>
      </c>
      <c r="F193" s="1" t="s">
        <v>4</v>
      </c>
      <c r="G193" s="1" t="s">
        <v>568</v>
      </c>
      <c r="H193" s="16">
        <v>1.638888888888889</v>
      </c>
    </row>
    <row r="194" spans="1:8" ht="15">
      <c r="A194" s="1">
        <v>243</v>
      </c>
      <c r="B194" s="1">
        <v>229</v>
      </c>
      <c r="C194" s="1" t="s">
        <v>391</v>
      </c>
      <c r="D194" s="1" t="s">
        <v>175</v>
      </c>
      <c r="E194" s="1" t="s">
        <v>110</v>
      </c>
      <c r="F194" s="1" t="s">
        <v>4</v>
      </c>
      <c r="G194" s="1" t="s">
        <v>568</v>
      </c>
      <c r="H194" s="16">
        <v>1.6604166666666667</v>
      </c>
    </row>
    <row r="195" spans="1:8" ht="15">
      <c r="A195" s="1">
        <v>244</v>
      </c>
      <c r="B195" s="1">
        <v>238</v>
      </c>
      <c r="C195" s="1" t="s">
        <v>403</v>
      </c>
      <c r="D195" s="1" t="s">
        <v>111</v>
      </c>
      <c r="E195" s="1" t="s">
        <v>404</v>
      </c>
      <c r="F195" s="1" t="s">
        <v>65</v>
      </c>
      <c r="G195" s="1" t="s">
        <v>568</v>
      </c>
      <c r="H195" s="16">
        <v>1.6652777777777779</v>
      </c>
    </row>
    <row r="196" spans="1:8" ht="15">
      <c r="A196" s="1">
        <v>249</v>
      </c>
      <c r="B196" s="1">
        <v>318</v>
      </c>
      <c r="C196" s="1" t="s">
        <v>520</v>
      </c>
      <c r="D196" s="1" t="s">
        <v>234</v>
      </c>
      <c r="E196" s="1" t="s">
        <v>20</v>
      </c>
      <c r="F196" s="1">
        <v>0</v>
      </c>
      <c r="G196" s="1" t="s">
        <v>568</v>
      </c>
      <c r="H196" s="16">
        <v>1.684722222222222</v>
      </c>
    </row>
    <row r="197" spans="1:8" ht="15">
      <c r="A197" s="1">
        <v>251</v>
      </c>
      <c r="B197" s="1">
        <v>248</v>
      </c>
      <c r="C197" s="1" t="s">
        <v>416</v>
      </c>
      <c r="D197" s="1" t="s">
        <v>112</v>
      </c>
      <c r="E197" s="1" t="s">
        <v>18</v>
      </c>
      <c r="F197" s="1" t="s">
        <v>4</v>
      </c>
      <c r="G197" s="1" t="s">
        <v>568</v>
      </c>
      <c r="H197" s="16">
        <v>1.6888888888888889</v>
      </c>
    </row>
    <row r="198" spans="1:8" ht="15">
      <c r="A198" s="1">
        <v>252</v>
      </c>
      <c r="B198" s="1">
        <v>245</v>
      </c>
      <c r="C198" s="1" t="s">
        <v>412</v>
      </c>
      <c r="D198" s="1" t="s">
        <v>232</v>
      </c>
      <c r="E198" s="1" t="s">
        <v>8</v>
      </c>
      <c r="F198" s="1" t="s">
        <v>4</v>
      </c>
      <c r="G198" s="1" t="s">
        <v>568</v>
      </c>
      <c r="H198" s="16">
        <v>1.6888888888888889</v>
      </c>
    </row>
    <row r="199" spans="1:8" ht="15">
      <c r="A199" s="1">
        <v>254</v>
      </c>
      <c r="B199" s="1">
        <v>253</v>
      </c>
      <c r="C199" s="1" t="s">
        <v>424</v>
      </c>
      <c r="D199" s="1" t="s">
        <v>111</v>
      </c>
      <c r="E199" s="1" t="s">
        <v>425</v>
      </c>
      <c r="F199" s="1" t="s">
        <v>65</v>
      </c>
      <c r="G199" s="1" t="s">
        <v>568</v>
      </c>
      <c r="H199" s="16">
        <v>1.7118055555555556</v>
      </c>
    </row>
    <row r="200" spans="1:8" ht="15">
      <c r="A200" s="1">
        <v>260</v>
      </c>
      <c r="B200" s="1">
        <v>54</v>
      </c>
      <c r="C200" s="1" t="s">
        <v>521</v>
      </c>
      <c r="D200" s="1" t="s">
        <v>112</v>
      </c>
      <c r="E200" s="1" t="s">
        <v>124</v>
      </c>
      <c r="F200" s="1" t="s">
        <v>4</v>
      </c>
      <c r="G200" s="1" t="s">
        <v>568</v>
      </c>
      <c r="H200" s="16">
        <v>1.7506944444444443</v>
      </c>
    </row>
    <row r="201" spans="1:8" ht="15">
      <c r="A201" s="1">
        <v>264</v>
      </c>
      <c r="B201" s="1">
        <v>140</v>
      </c>
      <c r="C201" s="1" t="s">
        <v>275</v>
      </c>
      <c r="D201" s="1" t="s">
        <v>223</v>
      </c>
      <c r="E201" s="1" t="s">
        <v>269</v>
      </c>
      <c r="F201" s="1" t="s">
        <v>47</v>
      </c>
      <c r="G201" s="1" t="s">
        <v>568</v>
      </c>
      <c r="H201" s="16">
        <v>1.7680555555555555</v>
      </c>
    </row>
    <row r="202" spans="1:8" ht="15">
      <c r="A202" s="1">
        <v>266</v>
      </c>
      <c r="B202" s="1">
        <v>111</v>
      </c>
      <c r="C202" s="1" t="s">
        <v>243</v>
      </c>
      <c r="D202" s="1" t="s">
        <v>111</v>
      </c>
      <c r="E202" s="1" t="s">
        <v>20</v>
      </c>
      <c r="F202" s="1" t="s">
        <v>4</v>
      </c>
      <c r="G202" s="1" t="s">
        <v>568</v>
      </c>
      <c r="H202" s="16">
        <v>1.7798611111111111</v>
      </c>
    </row>
    <row r="203" spans="1:8" ht="15">
      <c r="A203" s="1">
        <v>269</v>
      </c>
      <c r="B203" s="1">
        <v>154</v>
      </c>
      <c r="C203" s="1" t="s">
        <v>293</v>
      </c>
      <c r="D203" s="1" t="s">
        <v>175</v>
      </c>
      <c r="E203" s="1" t="s">
        <v>8</v>
      </c>
      <c r="F203" s="1" t="s">
        <v>51</v>
      </c>
      <c r="G203" s="1" t="s">
        <v>568</v>
      </c>
      <c r="H203" s="16">
        <v>1.840972222222222</v>
      </c>
    </row>
    <row r="204" spans="1:8" ht="15">
      <c r="A204" s="1">
        <v>270</v>
      </c>
      <c r="B204" s="1">
        <v>228</v>
      </c>
      <c r="C204" s="1" t="s">
        <v>389</v>
      </c>
      <c r="D204" s="1" t="s">
        <v>175</v>
      </c>
      <c r="E204" s="1" t="s">
        <v>390</v>
      </c>
      <c r="F204" s="1" t="s">
        <v>71</v>
      </c>
      <c r="G204" s="1" t="s">
        <v>568</v>
      </c>
      <c r="H204" s="16">
        <v>1.8416666666666668</v>
      </c>
    </row>
    <row r="205" spans="1:8" ht="15">
      <c r="A205" s="1">
        <v>274</v>
      </c>
      <c r="B205" s="1">
        <v>139</v>
      </c>
      <c r="C205" s="1" t="s">
        <v>274</v>
      </c>
      <c r="D205" s="1" t="s">
        <v>223</v>
      </c>
      <c r="E205" s="1" t="s">
        <v>269</v>
      </c>
      <c r="F205" s="1" t="s">
        <v>47</v>
      </c>
      <c r="G205" s="1" t="s">
        <v>568</v>
      </c>
      <c r="H205" s="16">
        <v>1.8590277777777777</v>
      </c>
    </row>
    <row r="206" spans="1:8" ht="15">
      <c r="A206" s="1">
        <v>287</v>
      </c>
      <c r="B206" s="1">
        <v>332</v>
      </c>
      <c r="C206" s="1" t="s">
        <v>563</v>
      </c>
      <c r="D206" s="1" t="s">
        <v>112</v>
      </c>
      <c r="E206" s="1">
        <v>0</v>
      </c>
      <c r="F206" s="1">
        <v>0</v>
      </c>
      <c r="G206" s="1" t="s">
        <v>568</v>
      </c>
      <c r="H206" s="16">
        <v>1.9986111111111111</v>
      </c>
    </row>
    <row r="207" spans="1:8" ht="15">
      <c r="A207" s="1">
        <v>288</v>
      </c>
      <c r="B207" s="1">
        <v>331</v>
      </c>
      <c r="C207" s="1" t="s">
        <v>562</v>
      </c>
      <c r="D207" s="1" t="s">
        <v>109</v>
      </c>
      <c r="E207" s="1">
        <v>0</v>
      </c>
      <c r="F207" s="1">
        <v>0</v>
      </c>
      <c r="G207" s="1" t="s">
        <v>568</v>
      </c>
      <c r="H207" s="16">
        <v>1.9986111111111111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6"/>
  <sheetViews>
    <sheetView zoomScalePageLayoutView="0" workbookViewId="0" topLeftCell="A1">
      <selection activeCell="F8" sqref="F8"/>
    </sheetView>
  </sheetViews>
  <sheetFormatPr defaultColWidth="9.140625" defaultRowHeight="15"/>
  <cols>
    <col min="3" max="3" width="31.28125" style="0" bestFit="1" customWidth="1"/>
    <col min="6" max="6" width="19.8515625" style="0" bestFit="1" customWidth="1"/>
  </cols>
  <sheetData>
    <row r="1" spans="1:8" ht="25.5">
      <c r="A1" s="20" t="s">
        <v>504</v>
      </c>
      <c r="B1" s="19" t="s">
        <v>500</v>
      </c>
      <c r="C1" s="19" t="s">
        <v>107</v>
      </c>
      <c r="D1" s="19" t="s">
        <v>0</v>
      </c>
      <c r="E1" s="19" t="s">
        <v>1</v>
      </c>
      <c r="F1" s="19" t="s">
        <v>2</v>
      </c>
      <c r="G1" s="19" t="s">
        <v>108</v>
      </c>
      <c r="H1" s="19" t="s">
        <v>505</v>
      </c>
    </row>
    <row r="2" spans="1:8" ht="15">
      <c r="A2" s="1">
        <v>9</v>
      </c>
      <c r="B2" s="1">
        <v>299</v>
      </c>
      <c r="C2" s="23" t="s">
        <v>485</v>
      </c>
      <c r="D2" s="1" t="s">
        <v>123</v>
      </c>
      <c r="E2" s="1" t="s">
        <v>486</v>
      </c>
      <c r="F2" s="1" t="s">
        <v>487</v>
      </c>
      <c r="G2" s="1" t="s">
        <v>561</v>
      </c>
      <c r="H2" s="16">
        <v>1.0687499999999999</v>
      </c>
    </row>
    <row r="3" spans="1:8" ht="15">
      <c r="A3" s="1">
        <v>21</v>
      </c>
      <c r="B3" s="1">
        <v>173</v>
      </c>
      <c r="C3" s="23" t="s">
        <v>316</v>
      </c>
      <c r="D3" s="1" t="s">
        <v>154</v>
      </c>
      <c r="E3" s="1" t="s">
        <v>317</v>
      </c>
      <c r="F3" s="1" t="s">
        <v>4</v>
      </c>
      <c r="G3" s="1" t="s">
        <v>561</v>
      </c>
      <c r="H3" s="16">
        <v>1.1041666666666667</v>
      </c>
    </row>
    <row r="4" spans="1:8" ht="15">
      <c r="A4" s="1">
        <v>24</v>
      </c>
      <c r="B4" s="1">
        <v>210</v>
      </c>
      <c r="C4" s="23" t="s">
        <v>365</v>
      </c>
      <c r="D4" s="1" t="s">
        <v>154</v>
      </c>
      <c r="E4" s="1" t="s">
        <v>366</v>
      </c>
      <c r="F4" s="1" t="s">
        <v>56</v>
      </c>
      <c r="G4" s="1" t="s">
        <v>561</v>
      </c>
      <c r="H4" s="16">
        <v>1.1069444444444445</v>
      </c>
    </row>
    <row r="5" spans="1:8" ht="15">
      <c r="A5" s="1">
        <v>59</v>
      </c>
      <c r="B5" s="1">
        <v>70</v>
      </c>
      <c r="C5" s="23" t="s">
        <v>189</v>
      </c>
      <c r="D5" s="1" t="s">
        <v>135</v>
      </c>
      <c r="E5" s="1" t="s">
        <v>7</v>
      </c>
      <c r="F5" s="1" t="s">
        <v>4</v>
      </c>
      <c r="G5" s="1" t="s">
        <v>561</v>
      </c>
      <c r="H5" s="16">
        <v>1.226388888888889</v>
      </c>
    </row>
    <row r="6" spans="1:8" ht="15">
      <c r="A6" s="1">
        <v>74</v>
      </c>
      <c r="B6" s="1">
        <v>247</v>
      </c>
      <c r="C6" s="23" t="s">
        <v>414</v>
      </c>
      <c r="D6" s="1" t="s">
        <v>146</v>
      </c>
      <c r="E6" s="1" t="s">
        <v>415</v>
      </c>
      <c r="F6" s="1" t="s">
        <v>36</v>
      </c>
      <c r="G6" s="1" t="s">
        <v>561</v>
      </c>
      <c r="H6" s="16">
        <v>1.273611111111111</v>
      </c>
    </row>
    <row r="7" spans="1:8" ht="15">
      <c r="A7" s="1">
        <v>82</v>
      </c>
      <c r="B7" s="1">
        <v>250</v>
      </c>
      <c r="C7" s="23" t="s">
        <v>419</v>
      </c>
      <c r="D7" s="1" t="s">
        <v>123</v>
      </c>
      <c r="E7" s="1" t="s">
        <v>14</v>
      </c>
      <c r="F7" s="1" t="s">
        <v>78</v>
      </c>
      <c r="G7" s="1" t="s">
        <v>561</v>
      </c>
      <c r="H7" s="16">
        <v>1.2868055555555555</v>
      </c>
    </row>
    <row r="8" spans="1:8" ht="15">
      <c r="A8" s="1">
        <v>86</v>
      </c>
      <c r="B8" s="1">
        <v>20</v>
      </c>
      <c r="C8" s="1" t="s">
        <v>541</v>
      </c>
      <c r="D8" s="1" t="s">
        <v>123</v>
      </c>
      <c r="E8" s="1" t="s">
        <v>16</v>
      </c>
      <c r="F8" s="1" t="s">
        <v>4</v>
      </c>
      <c r="G8" s="1" t="s">
        <v>561</v>
      </c>
      <c r="H8" s="16">
        <v>1.2895833333333333</v>
      </c>
    </row>
    <row r="9" spans="1:8" ht="15">
      <c r="A9" s="1">
        <v>95</v>
      </c>
      <c r="B9" s="1">
        <v>161</v>
      </c>
      <c r="C9" s="1" t="s">
        <v>300</v>
      </c>
      <c r="D9" s="1" t="s">
        <v>154</v>
      </c>
      <c r="E9" s="1" t="s">
        <v>301</v>
      </c>
      <c r="F9" s="1" t="s">
        <v>55</v>
      </c>
      <c r="G9" s="1" t="s">
        <v>561</v>
      </c>
      <c r="H9" s="16">
        <v>1.3097222222222222</v>
      </c>
    </row>
    <row r="10" spans="1:8" ht="15">
      <c r="A10" s="1">
        <v>103</v>
      </c>
      <c r="B10" s="1">
        <v>316</v>
      </c>
      <c r="C10" s="1" t="s">
        <v>497</v>
      </c>
      <c r="D10" s="1" t="s">
        <v>154</v>
      </c>
      <c r="E10" s="1" t="s">
        <v>498</v>
      </c>
      <c r="F10" s="1" t="s">
        <v>105</v>
      </c>
      <c r="G10" s="1" t="s">
        <v>561</v>
      </c>
      <c r="H10" s="16">
        <v>1.320138888888889</v>
      </c>
    </row>
    <row r="11" spans="1:8" ht="15">
      <c r="A11" s="1">
        <v>116</v>
      </c>
      <c r="B11" s="1">
        <v>84</v>
      </c>
      <c r="C11" s="1" t="s">
        <v>208</v>
      </c>
      <c r="D11" s="1" t="s">
        <v>154</v>
      </c>
      <c r="E11" s="1" t="s">
        <v>14</v>
      </c>
      <c r="F11" s="1" t="s">
        <v>4</v>
      </c>
      <c r="G11" s="1" t="s">
        <v>561</v>
      </c>
      <c r="H11" s="16">
        <v>1.33125</v>
      </c>
    </row>
    <row r="12" spans="1:8" ht="15">
      <c r="A12" s="1">
        <v>119</v>
      </c>
      <c r="B12" s="1">
        <v>145</v>
      </c>
      <c r="C12" s="1" t="s">
        <v>281</v>
      </c>
      <c r="D12" s="1" t="s">
        <v>146</v>
      </c>
      <c r="E12" s="1" t="s">
        <v>10</v>
      </c>
      <c r="F12" s="1" t="s">
        <v>282</v>
      </c>
      <c r="G12" s="1" t="s">
        <v>561</v>
      </c>
      <c r="H12" s="16">
        <v>1.3361111111111112</v>
      </c>
    </row>
    <row r="13" spans="1:8" ht="15">
      <c r="A13" s="1">
        <v>120</v>
      </c>
      <c r="B13" s="1">
        <v>95</v>
      </c>
      <c r="C13" s="1" t="s">
        <v>220</v>
      </c>
      <c r="D13" s="1" t="s">
        <v>120</v>
      </c>
      <c r="E13" s="1" t="s">
        <v>136</v>
      </c>
      <c r="F13" s="1" t="s">
        <v>4</v>
      </c>
      <c r="G13" s="1" t="s">
        <v>561</v>
      </c>
      <c r="H13" s="16">
        <v>1.3388888888888888</v>
      </c>
    </row>
    <row r="14" spans="1:8" ht="15">
      <c r="A14" s="1">
        <v>121</v>
      </c>
      <c r="B14" s="1">
        <v>86</v>
      </c>
      <c r="C14" s="1" t="s">
        <v>210</v>
      </c>
      <c r="D14" s="1" t="s">
        <v>154</v>
      </c>
      <c r="E14" s="1" t="s">
        <v>33</v>
      </c>
      <c r="F14" s="1" t="s">
        <v>25</v>
      </c>
      <c r="G14" s="1" t="s">
        <v>561</v>
      </c>
      <c r="H14" s="16">
        <v>1.3402777777777777</v>
      </c>
    </row>
    <row r="15" spans="1:8" ht="15">
      <c r="A15" s="1">
        <v>128</v>
      </c>
      <c r="B15" s="1">
        <v>310</v>
      </c>
      <c r="C15" s="1" t="s">
        <v>510</v>
      </c>
      <c r="D15" s="1" t="s">
        <v>199</v>
      </c>
      <c r="E15" s="1" t="s">
        <v>494</v>
      </c>
      <c r="F15" s="1" t="s">
        <v>83</v>
      </c>
      <c r="G15" s="1" t="s">
        <v>561</v>
      </c>
      <c r="H15" s="16">
        <v>1.3527777777777779</v>
      </c>
    </row>
    <row r="16" spans="1:8" ht="15">
      <c r="A16" s="1">
        <v>131</v>
      </c>
      <c r="B16" s="1">
        <v>77</v>
      </c>
      <c r="C16" s="1" t="s">
        <v>198</v>
      </c>
      <c r="D16" s="1" t="s">
        <v>199</v>
      </c>
      <c r="E16" s="1" t="s">
        <v>200</v>
      </c>
      <c r="F16" s="1" t="s">
        <v>4</v>
      </c>
      <c r="G16" s="1" t="s">
        <v>561</v>
      </c>
      <c r="H16" s="16">
        <v>1.3597222222222223</v>
      </c>
    </row>
    <row r="17" spans="1:8" ht="15">
      <c r="A17" s="1">
        <v>139</v>
      </c>
      <c r="B17" s="1">
        <v>144</v>
      </c>
      <c r="C17" s="1" t="s">
        <v>280</v>
      </c>
      <c r="D17" s="1" t="s">
        <v>146</v>
      </c>
      <c r="E17" s="1" t="s">
        <v>14</v>
      </c>
      <c r="F17" s="1" t="s">
        <v>21</v>
      </c>
      <c r="G17" s="1" t="s">
        <v>561</v>
      </c>
      <c r="H17" s="16">
        <v>1.3743055555555557</v>
      </c>
    </row>
    <row r="18" spans="1:8" ht="15">
      <c r="A18" s="1">
        <v>144</v>
      </c>
      <c r="B18" s="1">
        <v>28</v>
      </c>
      <c r="C18" s="1" t="s">
        <v>560</v>
      </c>
      <c r="D18" s="1" t="s">
        <v>123</v>
      </c>
      <c r="E18" s="1"/>
      <c r="F18" s="1"/>
      <c r="G18" s="1" t="s">
        <v>561</v>
      </c>
      <c r="H18" s="16">
        <v>1.3854166666666667</v>
      </c>
    </row>
    <row r="19" spans="1:8" ht="15">
      <c r="A19" s="1">
        <v>148</v>
      </c>
      <c r="B19" s="1">
        <v>216</v>
      </c>
      <c r="C19" s="1" t="s">
        <v>375</v>
      </c>
      <c r="D19" s="1" t="s">
        <v>120</v>
      </c>
      <c r="E19" s="1" t="s">
        <v>124</v>
      </c>
      <c r="F19" s="1" t="s">
        <v>4</v>
      </c>
      <c r="G19" s="1" t="s">
        <v>561</v>
      </c>
      <c r="H19" s="16">
        <v>1.3895833333333334</v>
      </c>
    </row>
    <row r="20" spans="1:8" ht="15">
      <c r="A20" s="1">
        <v>151</v>
      </c>
      <c r="B20" s="1">
        <v>30</v>
      </c>
      <c r="C20" s="1" t="s">
        <v>139</v>
      </c>
      <c r="D20" s="1" t="s">
        <v>135</v>
      </c>
      <c r="E20" s="1" t="s">
        <v>140</v>
      </c>
      <c r="F20" s="1" t="s">
        <v>4</v>
      </c>
      <c r="G20" s="1" t="s">
        <v>561</v>
      </c>
      <c r="H20" s="16">
        <v>1.3930555555555555</v>
      </c>
    </row>
    <row r="21" spans="1:8" ht="15">
      <c r="A21" s="1">
        <v>152</v>
      </c>
      <c r="B21" s="1">
        <v>21</v>
      </c>
      <c r="C21" s="1" t="s">
        <v>542</v>
      </c>
      <c r="D21" s="1" t="s">
        <v>126</v>
      </c>
      <c r="E21" s="1" t="s">
        <v>16</v>
      </c>
      <c r="F21" s="1" t="s">
        <v>4</v>
      </c>
      <c r="G21" s="1" t="s">
        <v>561</v>
      </c>
      <c r="H21" s="16">
        <v>1.39375</v>
      </c>
    </row>
    <row r="22" spans="1:8" ht="15">
      <c r="A22" s="1">
        <v>154</v>
      </c>
      <c r="B22" s="1">
        <v>158</v>
      </c>
      <c r="C22" s="1" t="s">
        <v>297</v>
      </c>
      <c r="D22" s="1" t="s">
        <v>199</v>
      </c>
      <c r="E22" s="1" t="s">
        <v>54</v>
      </c>
      <c r="F22" s="1" t="s">
        <v>4</v>
      </c>
      <c r="G22" s="1" t="s">
        <v>561</v>
      </c>
      <c r="H22" s="16">
        <v>1.3986111111111112</v>
      </c>
    </row>
    <row r="23" spans="1:8" ht="15">
      <c r="A23" s="1">
        <v>155</v>
      </c>
      <c r="B23" s="1">
        <v>298</v>
      </c>
      <c r="C23" s="1" t="s">
        <v>484</v>
      </c>
      <c r="D23" s="1" t="s">
        <v>123</v>
      </c>
      <c r="E23" s="1" t="s">
        <v>97</v>
      </c>
      <c r="F23" s="1" t="s">
        <v>98</v>
      </c>
      <c r="G23" s="1" t="s">
        <v>561</v>
      </c>
      <c r="H23" s="16">
        <v>1.4000000000000001</v>
      </c>
    </row>
    <row r="24" spans="1:8" ht="15">
      <c r="A24" s="1">
        <v>158</v>
      </c>
      <c r="B24" s="1">
        <v>94</v>
      </c>
      <c r="C24" s="1" t="s">
        <v>219</v>
      </c>
      <c r="D24" s="1" t="s">
        <v>120</v>
      </c>
      <c r="E24" s="1" t="s">
        <v>14</v>
      </c>
      <c r="F24" s="1" t="s">
        <v>4</v>
      </c>
      <c r="G24" s="1" t="s">
        <v>561</v>
      </c>
      <c r="H24" s="16">
        <v>1.4055555555555557</v>
      </c>
    </row>
    <row r="25" spans="1:8" ht="15">
      <c r="A25" s="1">
        <v>163</v>
      </c>
      <c r="B25" s="1">
        <v>325</v>
      </c>
      <c r="C25" s="1" t="s">
        <v>554</v>
      </c>
      <c r="D25" s="1" t="s">
        <v>123</v>
      </c>
      <c r="E25" s="1">
        <v>0</v>
      </c>
      <c r="F25" s="1">
        <v>0</v>
      </c>
      <c r="G25" s="1" t="s">
        <v>561</v>
      </c>
      <c r="H25" s="16">
        <v>1.4180555555555554</v>
      </c>
    </row>
    <row r="26" spans="1:8" ht="15">
      <c r="A26" s="1">
        <v>171</v>
      </c>
      <c r="B26" s="1">
        <v>79</v>
      </c>
      <c r="C26" s="1" t="s">
        <v>203</v>
      </c>
      <c r="D26" s="1" t="s">
        <v>146</v>
      </c>
      <c r="E26" s="1" t="s">
        <v>110</v>
      </c>
      <c r="F26" s="1" t="s">
        <v>4</v>
      </c>
      <c r="G26" s="1" t="s">
        <v>561</v>
      </c>
      <c r="H26" s="16">
        <v>1.4375</v>
      </c>
    </row>
    <row r="27" spans="1:8" ht="15">
      <c r="A27" s="1">
        <v>172</v>
      </c>
      <c r="B27" s="1">
        <v>206</v>
      </c>
      <c r="C27" s="1" t="s">
        <v>359</v>
      </c>
      <c r="D27" s="1" t="s">
        <v>199</v>
      </c>
      <c r="E27" s="1" t="s">
        <v>360</v>
      </c>
      <c r="F27" s="1" t="s">
        <v>64</v>
      </c>
      <c r="G27" s="1" t="s">
        <v>561</v>
      </c>
      <c r="H27" s="16">
        <v>1.4423611111111112</v>
      </c>
    </row>
    <row r="28" spans="1:8" ht="15">
      <c r="A28" s="1">
        <v>173</v>
      </c>
      <c r="B28" s="1">
        <v>96</v>
      </c>
      <c r="C28" s="1" t="s">
        <v>221</v>
      </c>
      <c r="D28" s="1" t="s">
        <v>120</v>
      </c>
      <c r="E28" s="1" t="s">
        <v>136</v>
      </c>
      <c r="F28" s="1" t="s">
        <v>4</v>
      </c>
      <c r="G28" s="1" t="s">
        <v>561</v>
      </c>
      <c r="H28" s="16">
        <v>1.4423611111111112</v>
      </c>
    </row>
    <row r="29" spans="1:8" ht="15">
      <c r="A29" s="1">
        <v>183</v>
      </c>
      <c r="B29" s="1">
        <v>192</v>
      </c>
      <c r="C29" s="1" t="s">
        <v>341</v>
      </c>
      <c r="D29" s="1" t="s">
        <v>135</v>
      </c>
      <c r="E29" s="1" t="s">
        <v>8</v>
      </c>
      <c r="F29" s="1" t="s">
        <v>4</v>
      </c>
      <c r="G29" s="1" t="s">
        <v>561</v>
      </c>
      <c r="H29" s="16">
        <v>1.4777777777777779</v>
      </c>
    </row>
    <row r="30" spans="1:8" ht="15">
      <c r="A30" s="1">
        <v>185</v>
      </c>
      <c r="B30" s="1">
        <v>323</v>
      </c>
      <c r="C30" s="1" t="s">
        <v>551</v>
      </c>
      <c r="D30" s="1" t="s">
        <v>199</v>
      </c>
      <c r="E30" s="1">
        <v>0</v>
      </c>
      <c r="F30" s="1">
        <v>0</v>
      </c>
      <c r="G30" s="1" t="s">
        <v>561</v>
      </c>
      <c r="H30" s="16">
        <v>1.4805555555555554</v>
      </c>
    </row>
    <row r="31" spans="1:8" ht="15">
      <c r="A31" s="1">
        <v>190</v>
      </c>
      <c r="B31" s="1">
        <v>264</v>
      </c>
      <c r="C31" s="1" t="s">
        <v>438</v>
      </c>
      <c r="D31" s="1" t="s">
        <v>154</v>
      </c>
      <c r="E31" s="1" t="s">
        <v>89</v>
      </c>
      <c r="F31" s="1" t="s">
        <v>4</v>
      </c>
      <c r="G31" s="1" t="s">
        <v>561</v>
      </c>
      <c r="H31" s="16">
        <v>1.4916666666666665</v>
      </c>
    </row>
    <row r="32" spans="1:8" ht="15">
      <c r="A32" s="1">
        <v>192</v>
      </c>
      <c r="B32" s="1">
        <v>246</v>
      </c>
      <c r="C32" s="1" t="s">
        <v>413</v>
      </c>
      <c r="D32" s="1" t="s">
        <v>154</v>
      </c>
      <c r="E32" s="1" t="s">
        <v>14</v>
      </c>
      <c r="F32" s="1" t="s">
        <v>76</v>
      </c>
      <c r="G32" s="1" t="s">
        <v>561</v>
      </c>
      <c r="H32" s="16">
        <v>1.4916666666666665</v>
      </c>
    </row>
    <row r="33" spans="1:8" ht="15">
      <c r="A33" s="1">
        <v>193</v>
      </c>
      <c r="B33" s="1">
        <v>269</v>
      </c>
      <c r="C33" s="1" t="s">
        <v>443</v>
      </c>
      <c r="D33" s="1" t="s">
        <v>154</v>
      </c>
      <c r="E33" s="1" t="s">
        <v>8</v>
      </c>
      <c r="F33" s="1" t="s">
        <v>4</v>
      </c>
      <c r="G33" s="1" t="s">
        <v>561</v>
      </c>
      <c r="H33" s="16">
        <v>1.4944444444444445</v>
      </c>
    </row>
    <row r="34" spans="1:8" ht="15">
      <c r="A34" s="1">
        <v>194</v>
      </c>
      <c r="B34" s="1">
        <v>309</v>
      </c>
      <c r="C34" s="1" t="s">
        <v>493</v>
      </c>
      <c r="D34" s="1" t="s">
        <v>199</v>
      </c>
      <c r="E34" s="1" t="s">
        <v>494</v>
      </c>
      <c r="F34" s="1" t="s">
        <v>83</v>
      </c>
      <c r="G34" s="1" t="s">
        <v>561</v>
      </c>
      <c r="H34" s="16">
        <v>1.4979166666666668</v>
      </c>
    </row>
    <row r="35" spans="1:8" ht="15">
      <c r="A35" s="1">
        <v>196</v>
      </c>
      <c r="B35" s="1">
        <v>185</v>
      </c>
      <c r="C35" s="1" t="s">
        <v>332</v>
      </c>
      <c r="D35" s="1" t="s">
        <v>199</v>
      </c>
      <c r="E35" s="1" t="s">
        <v>14</v>
      </c>
      <c r="F35" s="1" t="s">
        <v>35</v>
      </c>
      <c r="G35" s="1" t="s">
        <v>561</v>
      </c>
      <c r="H35" s="16">
        <v>1.5006944444444443</v>
      </c>
    </row>
    <row r="36" spans="1:8" ht="15">
      <c r="A36" s="1">
        <v>204</v>
      </c>
      <c r="B36" s="1">
        <v>188</v>
      </c>
      <c r="C36" s="1" t="s">
        <v>336</v>
      </c>
      <c r="D36" s="1" t="s">
        <v>120</v>
      </c>
      <c r="E36" s="1" t="s">
        <v>110</v>
      </c>
      <c r="F36" s="1" t="s">
        <v>4</v>
      </c>
      <c r="G36" s="1" t="s">
        <v>561</v>
      </c>
      <c r="H36" s="16">
        <v>1.5256944444444445</v>
      </c>
    </row>
    <row r="37" spans="1:8" ht="15">
      <c r="A37" s="1">
        <v>206</v>
      </c>
      <c r="B37" s="1">
        <v>175</v>
      </c>
      <c r="C37" s="1" t="s">
        <v>319</v>
      </c>
      <c r="D37" s="1" t="s">
        <v>320</v>
      </c>
      <c r="E37" s="1" t="s">
        <v>124</v>
      </c>
      <c r="F37" s="1" t="s">
        <v>4</v>
      </c>
      <c r="G37" s="1" t="s">
        <v>561</v>
      </c>
      <c r="H37" s="16">
        <v>1.5374999999999999</v>
      </c>
    </row>
    <row r="38" spans="1:8" ht="15">
      <c r="A38" s="1">
        <v>208</v>
      </c>
      <c r="B38" s="1">
        <v>130</v>
      </c>
      <c r="C38" s="1" t="s">
        <v>265</v>
      </c>
      <c r="D38" s="1" t="s">
        <v>146</v>
      </c>
      <c r="E38" s="1" t="s">
        <v>167</v>
      </c>
      <c r="F38" s="1" t="s">
        <v>28</v>
      </c>
      <c r="G38" s="1" t="s">
        <v>561</v>
      </c>
      <c r="H38" s="16">
        <v>1.5381944444444444</v>
      </c>
    </row>
    <row r="39" spans="1:8" ht="15">
      <c r="A39" s="1">
        <v>213</v>
      </c>
      <c r="B39" s="1">
        <v>36</v>
      </c>
      <c r="C39" s="1" t="s">
        <v>148</v>
      </c>
      <c r="D39" s="1" t="s">
        <v>146</v>
      </c>
      <c r="E39" s="1" t="s">
        <v>115</v>
      </c>
      <c r="F39" s="1" t="s">
        <v>4</v>
      </c>
      <c r="G39" s="1" t="s">
        <v>561</v>
      </c>
      <c r="H39" s="16">
        <v>1.545138888888889</v>
      </c>
    </row>
    <row r="40" spans="1:8" ht="15">
      <c r="A40" s="1">
        <v>216</v>
      </c>
      <c r="B40" s="1">
        <v>304</v>
      </c>
      <c r="C40" s="1" t="s">
        <v>514</v>
      </c>
      <c r="D40" s="1" t="s">
        <v>320</v>
      </c>
      <c r="E40" s="1">
        <v>0</v>
      </c>
      <c r="F40" s="1" t="s">
        <v>102</v>
      </c>
      <c r="G40" s="1" t="s">
        <v>561</v>
      </c>
      <c r="H40" s="16">
        <v>1.5541666666666665</v>
      </c>
    </row>
    <row r="41" spans="1:8" ht="15">
      <c r="A41" s="1">
        <v>221</v>
      </c>
      <c r="B41" s="1">
        <v>15</v>
      </c>
      <c r="C41" s="1" t="s">
        <v>536</v>
      </c>
      <c r="D41" s="1" t="s">
        <v>123</v>
      </c>
      <c r="E41" s="1" t="s">
        <v>13</v>
      </c>
      <c r="F41" s="1" t="s">
        <v>4</v>
      </c>
      <c r="G41" s="1" t="s">
        <v>561</v>
      </c>
      <c r="H41" s="16">
        <v>1.5666666666666667</v>
      </c>
    </row>
    <row r="42" spans="1:8" ht="15">
      <c r="A42" s="1">
        <v>223</v>
      </c>
      <c r="B42" s="1">
        <v>285</v>
      </c>
      <c r="C42" s="1" t="s">
        <v>465</v>
      </c>
      <c r="D42" s="1" t="s">
        <v>123</v>
      </c>
      <c r="E42" s="1" t="s">
        <v>14</v>
      </c>
      <c r="F42" s="1" t="s">
        <v>35</v>
      </c>
      <c r="G42" s="1" t="s">
        <v>561</v>
      </c>
      <c r="H42" s="16">
        <v>1.5715277777777779</v>
      </c>
    </row>
    <row r="43" spans="1:8" ht="15">
      <c r="A43" s="1">
        <v>227</v>
      </c>
      <c r="B43" s="1">
        <v>322</v>
      </c>
      <c r="C43" s="1" t="s">
        <v>550</v>
      </c>
      <c r="D43" s="1" t="s">
        <v>146</v>
      </c>
      <c r="E43" s="1">
        <v>0</v>
      </c>
      <c r="F43" s="1">
        <v>0</v>
      </c>
      <c r="G43" s="1" t="s">
        <v>561</v>
      </c>
      <c r="H43" s="16">
        <v>1.5916666666666668</v>
      </c>
    </row>
    <row r="44" spans="1:8" ht="15">
      <c r="A44" s="1">
        <v>229</v>
      </c>
      <c r="B44" s="1">
        <v>61</v>
      </c>
      <c r="C44" s="1" t="s">
        <v>179</v>
      </c>
      <c r="D44" s="1" t="s">
        <v>146</v>
      </c>
      <c r="E44" s="1" t="s">
        <v>115</v>
      </c>
      <c r="F44" s="1" t="s">
        <v>4</v>
      </c>
      <c r="G44" s="1" t="s">
        <v>561</v>
      </c>
      <c r="H44" s="16">
        <v>1.59375</v>
      </c>
    </row>
    <row r="45" spans="1:8" ht="15">
      <c r="A45" s="1">
        <v>233</v>
      </c>
      <c r="B45" s="1">
        <v>241</v>
      </c>
      <c r="C45" s="1" t="s">
        <v>407</v>
      </c>
      <c r="D45" s="1" t="s">
        <v>123</v>
      </c>
      <c r="E45" s="1" t="s">
        <v>18</v>
      </c>
      <c r="F45" s="1" t="s">
        <v>4</v>
      </c>
      <c r="G45" s="1" t="s">
        <v>561</v>
      </c>
      <c r="H45" s="16">
        <v>1.6083333333333334</v>
      </c>
    </row>
    <row r="46" spans="1:8" ht="15">
      <c r="A46" s="1">
        <v>235</v>
      </c>
      <c r="B46" s="1">
        <v>41</v>
      </c>
      <c r="C46" s="1" t="s">
        <v>153</v>
      </c>
      <c r="D46" s="1" t="s">
        <v>154</v>
      </c>
      <c r="E46" s="1" t="s">
        <v>124</v>
      </c>
      <c r="F46" s="1" t="s">
        <v>4</v>
      </c>
      <c r="G46" s="1" t="s">
        <v>561</v>
      </c>
      <c r="H46" s="16">
        <v>1.6243055555555557</v>
      </c>
    </row>
    <row r="47" spans="1:8" ht="15">
      <c r="A47" s="1">
        <v>236</v>
      </c>
      <c r="B47" s="1">
        <v>34</v>
      </c>
      <c r="C47" s="1" t="s">
        <v>145</v>
      </c>
      <c r="D47" s="1" t="s">
        <v>146</v>
      </c>
      <c r="E47" s="1" t="s">
        <v>124</v>
      </c>
      <c r="F47" s="1" t="s">
        <v>4</v>
      </c>
      <c r="G47" s="1" t="s">
        <v>561</v>
      </c>
      <c r="H47" s="16">
        <v>1.6291666666666667</v>
      </c>
    </row>
    <row r="48" spans="1:8" ht="15">
      <c r="A48" s="1">
        <v>237</v>
      </c>
      <c r="B48" s="1">
        <v>197</v>
      </c>
      <c r="C48" s="1" t="s">
        <v>347</v>
      </c>
      <c r="D48" s="1" t="s">
        <v>120</v>
      </c>
      <c r="E48" s="1" t="s">
        <v>348</v>
      </c>
      <c r="F48" s="1" t="s">
        <v>4</v>
      </c>
      <c r="G48" s="1" t="s">
        <v>561</v>
      </c>
      <c r="H48" s="16">
        <v>1.6291666666666667</v>
      </c>
    </row>
    <row r="49" spans="1:8" ht="15">
      <c r="A49" s="1">
        <v>238</v>
      </c>
      <c r="B49" s="1">
        <v>237</v>
      </c>
      <c r="C49" s="1" t="s">
        <v>402</v>
      </c>
      <c r="D49" s="1" t="s">
        <v>123</v>
      </c>
      <c r="E49" s="1" t="s">
        <v>73</v>
      </c>
      <c r="F49" s="1" t="s">
        <v>74</v>
      </c>
      <c r="G49" s="1" t="s">
        <v>561</v>
      </c>
      <c r="H49" s="16">
        <v>1.6298611111111112</v>
      </c>
    </row>
    <row r="50" spans="1:8" ht="15">
      <c r="A50" s="1">
        <v>241</v>
      </c>
      <c r="B50" s="1">
        <v>308</v>
      </c>
      <c r="C50" s="1" t="s">
        <v>492</v>
      </c>
      <c r="D50" s="1" t="s">
        <v>123</v>
      </c>
      <c r="E50" s="1">
        <v>0</v>
      </c>
      <c r="F50" s="1" t="s">
        <v>103</v>
      </c>
      <c r="G50" s="1" t="s">
        <v>561</v>
      </c>
      <c r="H50" s="16">
        <v>1.642361111111111</v>
      </c>
    </row>
    <row r="51" spans="1:8" ht="15">
      <c r="A51" s="1">
        <v>242</v>
      </c>
      <c r="B51" s="1">
        <v>33</v>
      </c>
      <c r="C51" s="1" t="s">
        <v>144</v>
      </c>
      <c r="D51" s="1" t="s">
        <v>123</v>
      </c>
      <c r="E51" s="1" t="s">
        <v>18</v>
      </c>
      <c r="F51" s="1" t="s">
        <v>4</v>
      </c>
      <c r="G51" s="1" t="s">
        <v>561</v>
      </c>
      <c r="H51" s="16">
        <v>1.6583333333333332</v>
      </c>
    </row>
    <row r="52" spans="1:8" ht="15">
      <c r="A52" s="1">
        <v>245</v>
      </c>
      <c r="B52" s="1">
        <v>118</v>
      </c>
      <c r="C52" s="1" t="s">
        <v>252</v>
      </c>
      <c r="D52" s="1" t="s">
        <v>120</v>
      </c>
      <c r="E52" s="1" t="s">
        <v>14</v>
      </c>
      <c r="F52" s="1" t="s">
        <v>4</v>
      </c>
      <c r="G52" s="1" t="s">
        <v>561</v>
      </c>
      <c r="H52" s="16">
        <v>1.6708333333333334</v>
      </c>
    </row>
    <row r="53" spans="1:8" ht="15">
      <c r="A53" s="1">
        <v>246</v>
      </c>
      <c r="B53" s="1">
        <v>131</v>
      </c>
      <c r="C53" s="1" t="s">
        <v>266</v>
      </c>
      <c r="D53" s="1" t="s">
        <v>123</v>
      </c>
      <c r="E53" s="1" t="s">
        <v>10</v>
      </c>
      <c r="F53" s="1" t="s">
        <v>4</v>
      </c>
      <c r="G53" s="1" t="s">
        <v>561</v>
      </c>
      <c r="H53" s="16">
        <v>1.675</v>
      </c>
    </row>
    <row r="54" spans="1:8" ht="15">
      <c r="A54" s="1">
        <v>247</v>
      </c>
      <c r="B54" s="1">
        <v>102</v>
      </c>
      <c r="C54" s="1" t="s">
        <v>230</v>
      </c>
      <c r="D54" s="1" t="s">
        <v>120</v>
      </c>
      <c r="E54" s="1" t="s">
        <v>14</v>
      </c>
      <c r="F54" s="1" t="s">
        <v>4</v>
      </c>
      <c r="G54" s="1" t="s">
        <v>561</v>
      </c>
      <c r="H54" s="16">
        <v>1.676388888888889</v>
      </c>
    </row>
    <row r="55" spans="1:8" ht="15">
      <c r="A55" s="1">
        <v>248</v>
      </c>
      <c r="B55" s="1">
        <v>46</v>
      </c>
      <c r="C55" s="1" t="s">
        <v>160</v>
      </c>
      <c r="D55" s="1" t="s">
        <v>146</v>
      </c>
      <c r="E55" s="1" t="s">
        <v>161</v>
      </c>
      <c r="F55" s="1" t="s">
        <v>4</v>
      </c>
      <c r="G55" s="1" t="s">
        <v>561</v>
      </c>
      <c r="H55" s="16">
        <v>1.6784722222222221</v>
      </c>
    </row>
    <row r="56" spans="1:8" ht="15">
      <c r="A56" s="1">
        <v>250</v>
      </c>
      <c r="B56" s="1">
        <v>83</v>
      </c>
      <c r="C56" s="1" t="s">
        <v>207</v>
      </c>
      <c r="D56" s="1" t="s">
        <v>120</v>
      </c>
      <c r="E56" s="1" t="s">
        <v>110</v>
      </c>
      <c r="F56" s="1" t="s">
        <v>4</v>
      </c>
      <c r="G56" s="1" t="s">
        <v>561</v>
      </c>
      <c r="H56" s="16">
        <v>1.6861111111111111</v>
      </c>
    </row>
    <row r="57" spans="1:8" ht="15">
      <c r="A57" s="1">
        <v>253</v>
      </c>
      <c r="B57" s="1">
        <v>51</v>
      </c>
      <c r="C57" s="1" t="s">
        <v>168</v>
      </c>
      <c r="D57" s="1" t="s">
        <v>146</v>
      </c>
      <c r="E57" s="1" t="s">
        <v>27</v>
      </c>
      <c r="F57" s="1" t="s">
        <v>4</v>
      </c>
      <c r="G57" s="1" t="s">
        <v>561</v>
      </c>
      <c r="H57" s="16">
        <v>1.7055555555555555</v>
      </c>
    </row>
    <row r="58" spans="1:8" ht="15">
      <c r="A58" s="1">
        <v>255</v>
      </c>
      <c r="B58" s="1">
        <v>55</v>
      </c>
      <c r="C58" s="1" t="s">
        <v>172</v>
      </c>
      <c r="D58" s="1" t="s">
        <v>123</v>
      </c>
      <c r="E58" s="1" t="s">
        <v>124</v>
      </c>
      <c r="F58" s="1" t="s">
        <v>4</v>
      </c>
      <c r="G58" s="1" t="s">
        <v>561</v>
      </c>
      <c r="H58" s="16">
        <v>1.729861111111111</v>
      </c>
    </row>
    <row r="59" spans="1:8" ht="15">
      <c r="A59" s="1">
        <v>256</v>
      </c>
      <c r="B59" s="1">
        <v>27</v>
      </c>
      <c r="C59" s="1" t="s">
        <v>134</v>
      </c>
      <c r="D59" s="1" t="s">
        <v>135</v>
      </c>
      <c r="E59" s="1" t="s">
        <v>136</v>
      </c>
      <c r="F59" s="1" t="s">
        <v>4</v>
      </c>
      <c r="G59" s="1" t="s">
        <v>561</v>
      </c>
      <c r="H59" s="16">
        <v>1.7347222222222223</v>
      </c>
    </row>
    <row r="60" spans="1:8" ht="15">
      <c r="A60" s="1">
        <v>257</v>
      </c>
      <c r="B60" s="1">
        <v>42</v>
      </c>
      <c r="C60" s="1" t="s">
        <v>155</v>
      </c>
      <c r="D60" s="1" t="s">
        <v>146</v>
      </c>
      <c r="E60" s="1" t="s">
        <v>16</v>
      </c>
      <c r="F60" s="1" t="s">
        <v>4</v>
      </c>
      <c r="G60" s="1" t="s">
        <v>561</v>
      </c>
      <c r="H60" s="16">
        <v>1.7423611111111112</v>
      </c>
    </row>
    <row r="61" spans="1:8" ht="15">
      <c r="A61" s="1">
        <v>258</v>
      </c>
      <c r="B61" s="1">
        <v>42</v>
      </c>
      <c r="C61" s="1" t="s">
        <v>155</v>
      </c>
      <c r="D61" s="1" t="s">
        <v>146</v>
      </c>
      <c r="E61" s="1" t="s">
        <v>16</v>
      </c>
      <c r="F61" s="1" t="s">
        <v>4</v>
      </c>
      <c r="G61" s="1" t="s">
        <v>561</v>
      </c>
      <c r="H61" s="16">
        <v>1.7444444444444445</v>
      </c>
    </row>
    <row r="62" spans="1:8" ht="15">
      <c r="A62" s="1">
        <v>259</v>
      </c>
      <c r="B62" s="1">
        <v>164</v>
      </c>
      <c r="C62" s="1" t="s">
        <v>304</v>
      </c>
      <c r="D62" s="1" t="s">
        <v>120</v>
      </c>
      <c r="E62" s="1" t="s">
        <v>110</v>
      </c>
      <c r="F62" s="1" t="s">
        <v>4</v>
      </c>
      <c r="G62" s="1" t="s">
        <v>561</v>
      </c>
      <c r="H62" s="16">
        <v>1.7451388888888888</v>
      </c>
    </row>
    <row r="63" spans="1:8" ht="15">
      <c r="A63" s="1">
        <v>261</v>
      </c>
      <c r="B63" s="1">
        <v>126</v>
      </c>
      <c r="C63" s="1" t="s">
        <v>260</v>
      </c>
      <c r="D63" s="1" t="s">
        <v>146</v>
      </c>
      <c r="E63" s="1" t="s">
        <v>8</v>
      </c>
      <c r="F63" s="1" t="s">
        <v>44</v>
      </c>
      <c r="G63" s="1" t="s">
        <v>561</v>
      </c>
      <c r="H63" s="16">
        <v>1.7520833333333332</v>
      </c>
    </row>
    <row r="64" spans="1:8" ht="15">
      <c r="A64" s="1">
        <v>262</v>
      </c>
      <c r="B64" s="1">
        <v>287</v>
      </c>
      <c r="C64" s="1" t="s">
        <v>468</v>
      </c>
      <c r="D64" s="1" t="s">
        <v>146</v>
      </c>
      <c r="E64" s="1" t="s">
        <v>14</v>
      </c>
      <c r="F64" s="1" t="s">
        <v>28</v>
      </c>
      <c r="G64" s="1" t="s">
        <v>561</v>
      </c>
      <c r="H64" s="16">
        <v>1.7541666666666667</v>
      </c>
    </row>
    <row r="65" spans="1:8" ht="15">
      <c r="A65" s="1">
        <v>263</v>
      </c>
      <c r="B65" s="1">
        <v>44</v>
      </c>
      <c r="C65" s="1" t="s">
        <v>158</v>
      </c>
      <c r="D65" s="1" t="s">
        <v>154</v>
      </c>
      <c r="E65" s="1" t="s">
        <v>18</v>
      </c>
      <c r="F65" s="1" t="s">
        <v>24</v>
      </c>
      <c r="G65" s="1" t="s">
        <v>561</v>
      </c>
      <c r="H65" s="16">
        <v>1.7597222222222222</v>
      </c>
    </row>
    <row r="66" spans="1:8" ht="15">
      <c r="A66" s="1">
        <v>265</v>
      </c>
      <c r="B66" s="1">
        <v>43</v>
      </c>
      <c r="C66" s="1" t="s">
        <v>156</v>
      </c>
      <c r="D66" s="1" t="s">
        <v>154</v>
      </c>
      <c r="E66" s="1" t="s">
        <v>157</v>
      </c>
      <c r="F66" s="1" t="s">
        <v>24</v>
      </c>
      <c r="G66" s="1" t="s">
        <v>561</v>
      </c>
      <c r="H66" s="16">
        <v>1.778472222222222</v>
      </c>
    </row>
    <row r="67" spans="1:8" ht="15">
      <c r="A67" s="1">
        <v>267</v>
      </c>
      <c r="B67" s="1">
        <v>150</v>
      </c>
      <c r="C67" s="1" t="s">
        <v>288</v>
      </c>
      <c r="D67" s="1" t="s">
        <v>120</v>
      </c>
      <c r="E67" s="1" t="s">
        <v>110</v>
      </c>
      <c r="F67" s="1" t="s">
        <v>4</v>
      </c>
      <c r="G67" s="1" t="s">
        <v>561</v>
      </c>
      <c r="H67" s="16">
        <v>1.7930555555555554</v>
      </c>
    </row>
    <row r="68" spans="1:8" ht="15">
      <c r="A68" s="1">
        <v>268</v>
      </c>
      <c r="B68" s="1">
        <v>110</v>
      </c>
      <c r="C68" s="1" t="s">
        <v>242</v>
      </c>
      <c r="D68" s="1" t="s">
        <v>146</v>
      </c>
      <c r="E68" s="1" t="s">
        <v>14</v>
      </c>
      <c r="F68" s="1" t="s">
        <v>4</v>
      </c>
      <c r="G68" s="1" t="s">
        <v>561</v>
      </c>
      <c r="H68" s="16">
        <v>1.8083333333333333</v>
      </c>
    </row>
    <row r="69" spans="1:8" ht="15">
      <c r="A69" s="1">
        <v>271</v>
      </c>
      <c r="B69" s="1">
        <v>137</v>
      </c>
      <c r="C69" s="1" t="s">
        <v>272</v>
      </c>
      <c r="D69" s="1" t="s">
        <v>199</v>
      </c>
      <c r="E69" s="1" t="s">
        <v>269</v>
      </c>
      <c r="F69" s="1" t="s">
        <v>47</v>
      </c>
      <c r="G69" s="1" t="s">
        <v>561</v>
      </c>
      <c r="H69" s="16">
        <v>1.8486111111111112</v>
      </c>
    </row>
    <row r="70" spans="1:8" ht="15">
      <c r="A70" s="1">
        <v>272</v>
      </c>
      <c r="B70" s="1">
        <v>88</v>
      </c>
      <c r="C70" s="1" t="s">
        <v>212</v>
      </c>
      <c r="D70" s="1" t="s">
        <v>123</v>
      </c>
      <c r="E70" s="1" t="s">
        <v>14</v>
      </c>
      <c r="F70" s="1" t="s">
        <v>35</v>
      </c>
      <c r="G70" s="1" t="s">
        <v>561</v>
      </c>
      <c r="H70" s="16">
        <v>1.8583333333333334</v>
      </c>
    </row>
    <row r="71" spans="1:8" ht="15">
      <c r="A71" s="1">
        <v>273</v>
      </c>
      <c r="B71" s="1">
        <v>151</v>
      </c>
      <c r="C71" s="1" t="s">
        <v>289</v>
      </c>
      <c r="D71" s="1" t="s">
        <v>146</v>
      </c>
      <c r="E71" s="1" t="s">
        <v>110</v>
      </c>
      <c r="F71" s="1" t="s">
        <v>4</v>
      </c>
      <c r="G71" s="1" t="s">
        <v>561</v>
      </c>
      <c r="H71" s="16">
        <v>1.8590277777777777</v>
      </c>
    </row>
    <row r="72" spans="1:8" ht="15">
      <c r="A72" s="1">
        <v>275</v>
      </c>
      <c r="B72" s="1">
        <v>193</v>
      </c>
      <c r="C72" s="1" t="s">
        <v>342</v>
      </c>
      <c r="D72" s="1" t="s">
        <v>320</v>
      </c>
      <c r="E72" s="1" t="s">
        <v>61</v>
      </c>
      <c r="F72" s="1" t="s">
        <v>4</v>
      </c>
      <c r="G72" s="1" t="s">
        <v>561</v>
      </c>
      <c r="H72" s="16">
        <v>1.8631944444444446</v>
      </c>
    </row>
    <row r="73" spans="1:8" ht="15">
      <c r="A73" s="1">
        <v>276</v>
      </c>
      <c r="B73" s="1">
        <v>196</v>
      </c>
      <c r="C73" s="1" t="s">
        <v>346</v>
      </c>
      <c r="D73" s="1" t="s">
        <v>120</v>
      </c>
      <c r="E73" s="1" t="s">
        <v>124</v>
      </c>
      <c r="F73" s="1" t="s">
        <v>4</v>
      </c>
      <c r="G73" s="1" t="s">
        <v>561</v>
      </c>
      <c r="H73" s="16">
        <v>1.8659722222222221</v>
      </c>
    </row>
    <row r="74" spans="1:8" ht="15">
      <c r="A74" s="1">
        <v>277</v>
      </c>
      <c r="B74" s="1">
        <v>76</v>
      </c>
      <c r="C74" s="1" t="s">
        <v>197</v>
      </c>
      <c r="D74" s="1" t="s">
        <v>146</v>
      </c>
      <c r="E74" s="1" t="s">
        <v>110</v>
      </c>
      <c r="F74" s="1" t="s">
        <v>4</v>
      </c>
      <c r="G74" s="1" t="s">
        <v>561</v>
      </c>
      <c r="H74" s="16">
        <v>1.8743055555555557</v>
      </c>
    </row>
    <row r="75" spans="1:8" ht="15">
      <c r="A75" s="1">
        <v>278</v>
      </c>
      <c r="B75" s="1">
        <v>187</v>
      </c>
      <c r="C75" s="1" t="s">
        <v>334</v>
      </c>
      <c r="D75" s="1" t="s">
        <v>146</v>
      </c>
      <c r="E75" s="1" t="s">
        <v>335</v>
      </c>
      <c r="F75" s="1" t="s">
        <v>60</v>
      </c>
      <c r="G75" s="1" t="s">
        <v>561</v>
      </c>
      <c r="H75" s="16">
        <v>1.8868055555555554</v>
      </c>
    </row>
    <row r="76" spans="1:8" ht="15">
      <c r="A76" s="1">
        <v>279</v>
      </c>
      <c r="B76" s="1">
        <v>90</v>
      </c>
      <c r="C76" s="1" t="s">
        <v>215</v>
      </c>
      <c r="D76" s="1" t="s">
        <v>154</v>
      </c>
      <c r="E76" s="1" t="s">
        <v>110</v>
      </c>
      <c r="F76" s="1" t="s">
        <v>4</v>
      </c>
      <c r="G76" s="1" t="s">
        <v>561</v>
      </c>
      <c r="H76" s="16">
        <v>1.8895833333333334</v>
      </c>
    </row>
    <row r="77" spans="1:8" ht="15">
      <c r="A77" s="1">
        <v>280</v>
      </c>
      <c r="B77" s="1">
        <v>107</v>
      </c>
      <c r="C77" s="1" t="s">
        <v>238</v>
      </c>
      <c r="D77" s="1" t="s">
        <v>135</v>
      </c>
      <c r="E77" s="1" t="s">
        <v>39</v>
      </c>
      <c r="F77" s="1" t="s">
        <v>4</v>
      </c>
      <c r="G77" s="1" t="s">
        <v>561</v>
      </c>
      <c r="H77" s="16">
        <v>1.90625</v>
      </c>
    </row>
    <row r="78" spans="1:8" ht="15">
      <c r="A78" s="1">
        <v>281</v>
      </c>
      <c r="B78" s="1">
        <v>297</v>
      </c>
      <c r="C78" s="1" t="s">
        <v>483</v>
      </c>
      <c r="D78" s="1" t="s">
        <v>120</v>
      </c>
      <c r="E78" s="1" t="s">
        <v>110</v>
      </c>
      <c r="F78" s="1" t="s">
        <v>4</v>
      </c>
      <c r="G78" s="1" t="s">
        <v>561</v>
      </c>
      <c r="H78" s="16">
        <v>1.923611111111111</v>
      </c>
    </row>
    <row r="79" spans="1:8" ht="15">
      <c r="A79" s="1">
        <v>282</v>
      </c>
      <c r="B79" s="1">
        <v>18</v>
      </c>
      <c r="C79" s="1" t="s">
        <v>539</v>
      </c>
      <c r="D79" s="1" t="s">
        <v>120</v>
      </c>
      <c r="E79" s="1" t="s">
        <v>14</v>
      </c>
      <c r="F79" s="1" t="s">
        <v>4</v>
      </c>
      <c r="G79" s="1" t="s">
        <v>561</v>
      </c>
      <c r="H79" s="16">
        <v>1.9291666666666665</v>
      </c>
    </row>
    <row r="80" spans="1:8" ht="15">
      <c r="A80" s="1">
        <v>283</v>
      </c>
      <c r="B80" s="1">
        <v>12</v>
      </c>
      <c r="C80" s="1" t="s">
        <v>533</v>
      </c>
      <c r="D80" s="1" t="s">
        <v>120</v>
      </c>
      <c r="E80" s="1" t="s">
        <v>121</v>
      </c>
      <c r="F80" s="1" t="s">
        <v>4</v>
      </c>
      <c r="G80" s="1" t="s">
        <v>561</v>
      </c>
      <c r="H80" s="16">
        <v>1.9645833333333333</v>
      </c>
    </row>
    <row r="81" spans="1:8" ht="15">
      <c r="A81" s="1">
        <v>284</v>
      </c>
      <c r="B81" s="1">
        <v>313</v>
      </c>
      <c r="C81" s="1" t="s">
        <v>507</v>
      </c>
      <c r="D81" s="1" t="s">
        <v>320</v>
      </c>
      <c r="E81" s="1" t="s">
        <v>104</v>
      </c>
      <c r="F81" s="1" t="s">
        <v>83</v>
      </c>
      <c r="G81" s="1" t="s">
        <v>561</v>
      </c>
      <c r="H81" s="16">
        <v>1.9729166666666667</v>
      </c>
    </row>
    <row r="82" spans="1:8" ht="15">
      <c r="A82" s="1">
        <v>285</v>
      </c>
      <c r="B82" s="1">
        <v>101</v>
      </c>
      <c r="C82" s="1" t="s">
        <v>229</v>
      </c>
      <c r="D82" s="1" t="s">
        <v>120</v>
      </c>
      <c r="E82" s="1" t="s">
        <v>14</v>
      </c>
      <c r="F82" s="1" t="s">
        <v>4</v>
      </c>
      <c r="G82" s="1" t="s">
        <v>561</v>
      </c>
      <c r="H82" s="16">
        <v>1.9847222222222223</v>
      </c>
    </row>
    <row r="83" spans="1:8" ht="15">
      <c r="A83" s="1">
        <v>286</v>
      </c>
      <c r="B83" s="1">
        <v>296</v>
      </c>
      <c r="C83" s="1" t="s">
        <v>482</v>
      </c>
      <c r="D83" s="1" t="s">
        <v>146</v>
      </c>
      <c r="E83" s="1" t="s">
        <v>380</v>
      </c>
      <c r="F83" s="1" t="s">
        <v>64</v>
      </c>
      <c r="G83" s="1" t="s">
        <v>561</v>
      </c>
      <c r="H83" s="16">
        <v>1.986111111111111</v>
      </c>
    </row>
    <row r="84" spans="1:8" ht="15">
      <c r="A84" s="1">
        <v>289</v>
      </c>
      <c r="B84" s="1">
        <v>75</v>
      </c>
      <c r="C84" s="1" t="s">
        <v>196</v>
      </c>
      <c r="D84" s="1" t="s">
        <v>146</v>
      </c>
      <c r="E84" s="1" t="s">
        <v>110</v>
      </c>
      <c r="F84" s="1" t="s">
        <v>4</v>
      </c>
      <c r="G84" s="1" t="s">
        <v>561</v>
      </c>
      <c r="H84" s="16">
        <v>2.091666666666667</v>
      </c>
    </row>
    <row r="85" spans="1:8" ht="15">
      <c r="A85" s="1">
        <v>290</v>
      </c>
      <c r="B85" s="1">
        <v>64</v>
      </c>
      <c r="C85" s="1" t="s">
        <v>183</v>
      </c>
      <c r="D85" s="1" t="s">
        <v>123</v>
      </c>
      <c r="E85" s="1" t="s">
        <v>110</v>
      </c>
      <c r="F85" s="1" t="s">
        <v>4</v>
      </c>
      <c r="G85" s="1" t="s">
        <v>561</v>
      </c>
      <c r="H85" s="16">
        <v>2.091666666666667</v>
      </c>
    </row>
    <row r="86" spans="1:8" ht="15">
      <c r="A86" s="1">
        <v>291</v>
      </c>
      <c r="B86" s="1">
        <v>98</v>
      </c>
      <c r="C86" s="1" t="s">
        <v>225</v>
      </c>
      <c r="D86" s="1" t="s">
        <v>154</v>
      </c>
      <c r="E86" s="1" t="s">
        <v>226</v>
      </c>
      <c r="F86" s="1" t="s">
        <v>24</v>
      </c>
      <c r="G86" s="1" t="s">
        <v>561</v>
      </c>
      <c r="H86" s="16">
        <v>2.170138888888889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I26" sqref="I26"/>
    </sheetView>
  </sheetViews>
  <sheetFormatPr defaultColWidth="9.140625" defaultRowHeight="15"/>
  <cols>
    <col min="3" max="3" width="20.140625" style="0" bestFit="1" customWidth="1"/>
    <col min="5" max="5" width="36.28125" style="0" bestFit="1" customWidth="1"/>
    <col min="6" max="6" width="11.7109375" style="0" bestFit="1" customWidth="1"/>
  </cols>
  <sheetData>
    <row r="1" spans="1:8" ht="25.5">
      <c r="A1" s="20" t="s">
        <v>504</v>
      </c>
      <c r="B1" s="19" t="s">
        <v>500</v>
      </c>
      <c r="C1" s="19" t="s">
        <v>107</v>
      </c>
      <c r="D1" s="19" t="s">
        <v>0</v>
      </c>
      <c r="E1" s="19" t="s">
        <v>1</v>
      </c>
      <c r="F1" s="19" t="s">
        <v>2</v>
      </c>
      <c r="G1" s="19" t="s">
        <v>108</v>
      </c>
      <c r="H1" s="19" t="s">
        <v>505</v>
      </c>
    </row>
    <row r="2" spans="1:8" ht="15">
      <c r="A2" s="1">
        <v>27</v>
      </c>
      <c r="B2" s="1">
        <v>329</v>
      </c>
      <c r="C2" s="1" t="s">
        <v>558</v>
      </c>
      <c r="D2" s="1" t="s">
        <v>223</v>
      </c>
      <c r="E2" s="1">
        <v>0</v>
      </c>
      <c r="F2" s="1">
        <v>0</v>
      </c>
      <c r="G2" s="1" t="s">
        <v>568</v>
      </c>
      <c r="H2" s="16">
        <v>1.1187500000000001</v>
      </c>
    </row>
    <row r="3" spans="1:8" ht="15">
      <c r="A3" s="1">
        <v>32</v>
      </c>
      <c r="B3" s="1">
        <v>200</v>
      </c>
      <c r="C3" s="1" t="s">
        <v>351</v>
      </c>
      <c r="D3" s="1" t="s">
        <v>223</v>
      </c>
      <c r="E3" s="1" t="s">
        <v>352</v>
      </c>
      <c r="F3" s="1" t="s">
        <v>4</v>
      </c>
      <c r="G3" s="1" t="s">
        <v>568</v>
      </c>
      <c r="H3" s="16">
        <v>1.125</v>
      </c>
    </row>
    <row r="4" spans="1:8" ht="15">
      <c r="A4" s="1">
        <v>37</v>
      </c>
      <c r="B4" s="1">
        <v>135</v>
      </c>
      <c r="C4" s="1" t="s">
        <v>271</v>
      </c>
      <c r="D4" s="1" t="s">
        <v>223</v>
      </c>
      <c r="E4" s="1" t="s">
        <v>269</v>
      </c>
      <c r="F4" s="1" t="s">
        <v>47</v>
      </c>
      <c r="G4" s="1" t="s">
        <v>568</v>
      </c>
      <c r="H4" s="16">
        <v>1.148611111111111</v>
      </c>
    </row>
    <row r="5" spans="1:8" ht="15">
      <c r="A5" s="1">
        <v>49</v>
      </c>
      <c r="B5" s="1">
        <v>311</v>
      </c>
      <c r="C5" s="1" t="s">
        <v>509</v>
      </c>
      <c r="D5" s="1" t="s">
        <v>223</v>
      </c>
      <c r="E5" s="1" t="s">
        <v>494</v>
      </c>
      <c r="F5" s="1" t="s">
        <v>83</v>
      </c>
      <c r="G5" s="1" t="s">
        <v>568</v>
      </c>
      <c r="H5" s="16">
        <v>1.2</v>
      </c>
    </row>
    <row r="6" spans="1:8" ht="15">
      <c r="A6" s="1">
        <v>54</v>
      </c>
      <c r="B6" s="1">
        <v>220</v>
      </c>
      <c r="C6" s="1" t="s">
        <v>381</v>
      </c>
      <c r="D6" s="1" t="s">
        <v>223</v>
      </c>
      <c r="E6" s="1" t="s">
        <v>18</v>
      </c>
      <c r="F6" s="1" t="s">
        <v>4</v>
      </c>
      <c r="G6" s="1" t="s">
        <v>568</v>
      </c>
      <c r="H6" s="16">
        <v>1.2208333333333334</v>
      </c>
    </row>
    <row r="7" spans="1:8" ht="15">
      <c r="A7" s="1">
        <v>97</v>
      </c>
      <c r="B7" s="1">
        <v>222</v>
      </c>
      <c r="C7" s="1" t="s">
        <v>383</v>
      </c>
      <c r="D7" s="1" t="s">
        <v>223</v>
      </c>
      <c r="E7" s="1">
        <v>1</v>
      </c>
      <c r="F7" s="1">
        <v>1</v>
      </c>
      <c r="G7" s="1" t="s">
        <v>568</v>
      </c>
      <c r="H7" s="16">
        <v>1.3111111111111111</v>
      </c>
    </row>
    <row r="8" spans="1:8" ht="15">
      <c r="A8" s="1">
        <v>102</v>
      </c>
      <c r="B8" s="1">
        <v>123</v>
      </c>
      <c r="C8" s="1" t="s">
        <v>256</v>
      </c>
      <c r="D8" s="1" t="s">
        <v>223</v>
      </c>
      <c r="E8" s="1" t="s">
        <v>124</v>
      </c>
      <c r="F8" s="1" t="s">
        <v>4</v>
      </c>
      <c r="G8" s="1" t="s">
        <v>568</v>
      </c>
      <c r="H8" s="16">
        <v>1.3187499999999999</v>
      </c>
    </row>
    <row r="9" spans="1:8" ht="15">
      <c r="A9" s="1">
        <v>126</v>
      </c>
      <c r="B9" s="1">
        <v>284</v>
      </c>
      <c r="C9" s="1" t="s">
        <v>464</v>
      </c>
      <c r="D9" s="1" t="s">
        <v>223</v>
      </c>
      <c r="E9" s="1">
        <v>1</v>
      </c>
      <c r="F9" s="1" t="s">
        <v>4</v>
      </c>
      <c r="G9" s="1" t="s">
        <v>568</v>
      </c>
      <c r="H9" s="16">
        <v>1.3520833333333335</v>
      </c>
    </row>
    <row r="10" spans="1:8" ht="15">
      <c r="A10" s="1">
        <v>134</v>
      </c>
      <c r="B10" s="1">
        <v>204</v>
      </c>
      <c r="C10" s="1" t="s">
        <v>356</v>
      </c>
      <c r="D10" s="1" t="s">
        <v>223</v>
      </c>
      <c r="E10" s="1" t="s">
        <v>20</v>
      </c>
      <c r="F10" s="1" t="s">
        <v>357</v>
      </c>
      <c r="G10" s="1" t="s">
        <v>568</v>
      </c>
      <c r="H10" s="16">
        <v>1.3631944444444446</v>
      </c>
    </row>
    <row r="11" spans="1:8" ht="15">
      <c r="A11" s="1">
        <v>143</v>
      </c>
      <c r="B11" s="1">
        <v>138</v>
      </c>
      <c r="C11" s="1" t="s">
        <v>273</v>
      </c>
      <c r="D11" s="1" t="s">
        <v>223</v>
      </c>
      <c r="E11" s="1" t="s">
        <v>269</v>
      </c>
      <c r="F11" s="1" t="s">
        <v>47</v>
      </c>
      <c r="G11" s="1" t="s">
        <v>568</v>
      </c>
      <c r="H11" s="16">
        <v>1.3847222222222222</v>
      </c>
    </row>
    <row r="12" spans="1:8" ht="15">
      <c r="A12" s="1">
        <v>167</v>
      </c>
      <c r="B12" s="1">
        <v>312</v>
      </c>
      <c r="C12" s="1" t="s">
        <v>508</v>
      </c>
      <c r="D12" s="1" t="s">
        <v>223</v>
      </c>
      <c r="E12" s="1">
        <v>0</v>
      </c>
      <c r="F12" s="1" t="s">
        <v>83</v>
      </c>
      <c r="G12" s="1" t="s">
        <v>568</v>
      </c>
      <c r="H12" s="16">
        <v>1.4319444444444445</v>
      </c>
    </row>
    <row r="13" spans="1:8" ht="15">
      <c r="A13" s="1">
        <v>199</v>
      </c>
      <c r="B13" s="1">
        <v>259</v>
      </c>
      <c r="C13" s="1" t="s">
        <v>431</v>
      </c>
      <c r="D13" s="1" t="s">
        <v>223</v>
      </c>
      <c r="E13" s="1" t="s">
        <v>432</v>
      </c>
      <c r="F13" s="1" t="s">
        <v>87</v>
      </c>
      <c r="G13" s="1" t="s">
        <v>568</v>
      </c>
      <c r="H13" s="16">
        <v>1.5118055555555554</v>
      </c>
    </row>
    <row r="14" spans="1:8" ht="15">
      <c r="A14" s="1">
        <v>220</v>
      </c>
      <c r="B14" s="1">
        <v>134</v>
      </c>
      <c r="C14" s="1" t="s">
        <v>270</v>
      </c>
      <c r="D14" s="1" t="s">
        <v>223</v>
      </c>
      <c r="E14" s="1" t="s">
        <v>269</v>
      </c>
      <c r="F14" s="1" t="s">
        <v>47</v>
      </c>
      <c r="G14" s="1" t="s">
        <v>568</v>
      </c>
      <c r="H14" s="16">
        <v>1.5659722222222223</v>
      </c>
    </row>
    <row r="15" spans="1:8" ht="15">
      <c r="A15" s="1">
        <v>230</v>
      </c>
      <c r="B15" s="1">
        <v>136</v>
      </c>
      <c r="C15" s="1" t="s">
        <v>552</v>
      </c>
      <c r="D15" s="1" t="s">
        <v>223</v>
      </c>
      <c r="E15" s="1" t="s">
        <v>269</v>
      </c>
      <c r="F15" s="1" t="s">
        <v>47</v>
      </c>
      <c r="G15" s="1" t="s">
        <v>568</v>
      </c>
      <c r="H15" s="16">
        <v>1.596527777777778</v>
      </c>
    </row>
    <row r="16" spans="1:8" ht="15">
      <c r="A16" s="1">
        <v>234</v>
      </c>
      <c r="B16" s="1">
        <v>97</v>
      </c>
      <c r="C16" s="1" t="s">
        <v>222</v>
      </c>
      <c r="D16" s="1" t="s">
        <v>223</v>
      </c>
      <c r="E16" s="1" t="s">
        <v>224</v>
      </c>
      <c r="F16" s="1" t="s">
        <v>4</v>
      </c>
      <c r="G16" s="1" t="s">
        <v>568</v>
      </c>
      <c r="H16" s="16">
        <v>1.6131944444444446</v>
      </c>
    </row>
    <row r="17" spans="1:8" ht="15">
      <c r="A17" s="1">
        <v>264</v>
      </c>
      <c r="B17" s="1">
        <v>140</v>
      </c>
      <c r="C17" s="1" t="s">
        <v>275</v>
      </c>
      <c r="D17" s="1" t="s">
        <v>223</v>
      </c>
      <c r="E17" s="1" t="s">
        <v>269</v>
      </c>
      <c r="F17" s="1" t="s">
        <v>47</v>
      </c>
      <c r="G17" s="1" t="s">
        <v>568</v>
      </c>
      <c r="H17" s="16">
        <v>1.7680555555555555</v>
      </c>
    </row>
    <row r="18" spans="1:8" ht="15">
      <c r="A18" s="1">
        <v>274</v>
      </c>
      <c r="B18" s="1">
        <v>139</v>
      </c>
      <c r="C18" s="1" t="s">
        <v>274</v>
      </c>
      <c r="D18" s="1" t="s">
        <v>223</v>
      </c>
      <c r="E18" s="1" t="s">
        <v>269</v>
      </c>
      <c r="F18" s="1" t="s">
        <v>47</v>
      </c>
      <c r="G18" s="1" t="s">
        <v>568</v>
      </c>
      <c r="H18" s="16">
        <v>1.8590277777777777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J23" sqref="J23"/>
    </sheetView>
  </sheetViews>
  <sheetFormatPr defaultColWidth="9.140625" defaultRowHeight="15"/>
  <cols>
    <col min="3" max="3" width="21.7109375" style="0" bestFit="1" customWidth="1"/>
    <col min="6" max="6" width="19.140625" style="0" bestFit="1" customWidth="1"/>
  </cols>
  <sheetData>
    <row r="1" spans="1:8" ht="25.5">
      <c r="A1" s="20" t="s">
        <v>504</v>
      </c>
      <c r="B1" s="19" t="s">
        <v>500</v>
      </c>
      <c r="C1" s="19" t="s">
        <v>107</v>
      </c>
      <c r="D1" s="19" t="s">
        <v>0</v>
      </c>
      <c r="E1" s="19" t="s">
        <v>1</v>
      </c>
      <c r="F1" s="19" t="s">
        <v>2</v>
      </c>
      <c r="G1" s="19" t="s">
        <v>108</v>
      </c>
      <c r="H1" s="19" t="s">
        <v>505</v>
      </c>
    </row>
    <row r="2" spans="1:8" ht="15">
      <c r="A2" s="1">
        <v>1</v>
      </c>
      <c r="B2" s="1">
        <v>324</v>
      </c>
      <c r="C2" s="23" t="s">
        <v>553</v>
      </c>
      <c r="D2" s="1" t="s">
        <v>122</v>
      </c>
      <c r="E2" s="1">
        <v>0</v>
      </c>
      <c r="F2" s="1">
        <v>0</v>
      </c>
      <c r="G2" s="1" t="s">
        <v>568</v>
      </c>
      <c r="H2" s="16">
        <v>0.9430555555555555</v>
      </c>
    </row>
    <row r="3" spans="1:8" ht="15">
      <c r="A3" s="1">
        <v>2</v>
      </c>
      <c r="B3" s="1">
        <v>289</v>
      </c>
      <c r="C3" s="23" t="s">
        <v>470</v>
      </c>
      <c r="D3" s="1" t="s">
        <v>122</v>
      </c>
      <c r="E3" s="1" t="s">
        <v>471</v>
      </c>
      <c r="F3" s="1" t="s">
        <v>94</v>
      </c>
      <c r="G3" s="1" t="s">
        <v>568</v>
      </c>
      <c r="H3" s="16">
        <v>0.9736111111111111</v>
      </c>
    </row>
    <row r="4" spans="1:8" ht="15">
      <c r="A4" s="1">
        <v>10</v>
      </c>
      <c r="B4" s="1">
        <v>328</v>
      </c>
      <c r="C4" s="1" t="s">
        <v>557</v>
      </c>
      <c r="D4" s="1" t="s">
        <v>122</v>
      </c>
      <c r="E4" s="1">
        <v>0</v>
      </c>
      <c r="F4" s="1">
        <v>0</v>
      </c>
      <c r="G4" s="1" t="s">
        <v>568</v>
      </c>
      <c r="H4" s="16">
        <v>1.0708333333333333</v>
      </c>
    </row>
    <row r="5" spans="1:8" ht="15">
      <c r="A5" s="1">
        <v>19</v>
      </c>
      <c r="B5" s="1">
        <v>87</v>
      </c>
      <c r="C5" s="1" t="s">
        <v>211</v>
      </c>
      <c r="D5" s="1" t="s">
        <v>122</v>
      </c>
      <c r="E5" s="1" t="s">
        <v>18</v>
      </c>
      <c r="F5" s="1" t="s">
        <v>34</v>
      </c>
      <c r="G5" s="1" t="s">
        <v>568</v>
      </c>
      <c r="H5" s="16">
        <v>1.0986111111111112</v>
      </c>
    </row>
    <row r="6" spans="1:8" ht="15">
      <c r="A6" s="1">
        <v>20</v>
      </c>
      <c r="B6" s="1">
        <v>71</v>
      </c>
      <c r="C6" s="1" t="s">
        <v>190</v>
      </c>
      <c r="D6" s="1" t="s">
        <v>122</v>
      </c>
      <c r="E6" s="1" t="s">
        <v>191</v>
      </c>
      <c r="F6" s="1" t="s">
        <v>4</v>
      </c>
      <c r="G6" s="1" t="s">
        <v>568</v>
      </c>
      <c r="H6" s="16">
        <v>1.0999999999999999</v>
      </c>
    </row>
    <row r="7" spans="1:8" ht="15">
      <c r="A7" s="1">
        <v>22</v>
      </c>
      <c r="B7" s="1">
        <v>78</v>
      </c>
      <c r="C7" s="1" t="s">
        <v>201</v>
      </c>
      <c r="D7" s="1" t="s">
        <v>122</v>
      </c>
      <c r="E7" s="1" t="s">
        <v>202</v>
      </c>
      <c r="F7" s="1" t="s">
        <v>4</v>
      </c>
      <c r="G7" s="1" t="s">
        <v>568</v>
      </c>
      <c r="H7" s="16">
        <v>1.1041666666666667</v>
      </c>
    </row>
    <row r="8" spans="1:8" ht="15">
      <c r="A8" s="1">
        <v>29</v>
      </c>
      <c r="B8" s="1">
        <v>283</v>
      </c>
      <c r="C8" s="1" t="s">
        <v>463</v>
      </c>
      <c r="D8" s="1" t="s">
        <v>122</v>
      </c>
      <c r="E8" s="1">
        <v>1</v>
      </c>
      <c r="F8" s="1" t="s">
        <v>4</v>
      </c>
      <c r="G8" s="1" t="s">
        <v>568</v>
      </c>
      <c r="H8" s="16">
        <v>1.1201388888888888</v>
      </c>
    </row>
    <row r="9" spans="1:8" ht="15">
      <c r="A9" s="1">
        <v>31</v>
      </c>
      <c r="B9" s="1">
        <v>29</v>
      </c>
      <c r="C9" s="1" t="s">
        <v>137</v>
      </c>
      <c r="D9" s="1" t="s">
        <v>122</v>
      </c>
      <c r="E9" s="1" t="s">
        <v>10</v>
      </c>
      <c r="F9" s="1" t="s">
        <v>138</v>
      </c>
      <c r="G9" s="1" t="s">
        <v>568</v>
      </c>
      <c r="H9" s="16">
        <v>1.1243055555555557</v>
      </c>
    </row>
    <row r="10" spans="1:8" ht="15">
      <c r="A10" s="1">
        <v>38</v>
      </c>
      <c r="B10" s="1">
        <v>19</v>
      </c>
      <c r="C10" s="1" t="s">
        <v>540</v>
      </c>
      <c r="D10" s="1" t="s">
        <v>122</v>
      </c>
      <c r="E10" s="1" t="s">
        <v>125</v>
      </c>
      <c r="F10" s="1" t="s">
        <v>15</v>
      </c>
      <c r="G10" s="1" t="s">
        <v>568</v>
      </c>
      <c r="H10" s="16">
        <v>1.152777777777778</v>
      </c>
    </row>
    <row r="11" spans="1:8" ht="15">
      <c r="A11" s="1">
        <v>55</v>
      </c>
      <c r="B11" s="1">
        <v>157</v>
      </c>
      <c r="C11" s="1" t="s">
        <v>296</v>
      </c>
      <c r="D11" s="1" t="s">
        <v>122</v>
      </c>
      <c r="E11" s="1" t="s">
        <v>18</v>
      </c>
      <c r="F11" s="1" t="s">
        <v>4</v>
      </c>
      <c r="G11" s="1" t="s">
        <v>568</v>
      </c>
      <c r="H11" s="16">
        <v>1.2215277777777778</v>
      </c>
    </row>
    <row r="12" spans="1:8" ht="15">
      <c r="A12" s="1">
        <v>67</v>
      </c>
      <c r="B12" s="1">
        <v>281</v>
      </c>
      <c r="C12" s="1" t="s">
        <v>460</v>
      </c>
      <c r="D12" s="1" t="s">
        <v>122</v>
      </c>
      <c r="E12" s="1">
        <v>1</v>
      </c>
      <c r="F12" s="1">
        <v>1</v>
      </c>
      <c r="G12" s="1" t="s">
        <v>568</v>
      </c>
      <c r="H12" s="16">
        <v>1.2569444444444444</v>
      </c>
    </row>
    <row r="13" spans="1:8" ht="15">
      <c r="A13" s="1">
        <v>75</v>
      </c>
      <c r="B13" s="1">
        <v>307</v>
      </c>
      <c r="C13" s="1" t="s">
        <v>511</v>
      </c>
      <c r="D13" s="1" t="s">
        <v>122</v>
      </c>
      <c r="E13" s="1">
        <v>0</v>
      </c>
      <c r="F13" s="1" t="s">
        <v>103</v>
      </c>
      <c r="G13" s="1" t="s">
        <v>568</v>
      </c>
      <c r="H13" s="16">
        <v>1.2756944444444445</v>
      </c>
    </row>
    <row r="14" spans="1:8" ht="15">
      <c r="A14" s="1">
        <v>77</v>
      </c>
      <c r="B14" s="1">
        <v>171</v>
      </c>
      <c r="C14" s="1" t="s">
        <v>314</v>
      </c>
      <c r="D14" s="1" t="s">
        <v>122</v>
      </c>
      <c r="E14" s="1" t="s">
        <v>8</v>
      </c>
      <c r="F14" s="1" t="s">
        <v>57</v>
      </c>
      <c r="G14" s="1" t="s">
        <v>568</v>
      </c>
      <c r="H14" s="16">
        <v>1.2763888888888888</v>
      </c>
    </row>
    <row r="15" spans="1:8" ht="15">
      <c r="A15" s="1">
        <v>90</v>
      </c>
      <c r="B15" s="1">
        <v>207</v>
      </c>
      <c r="C15" s="1" t="s">
        <v>361</v>
      </c>
      <c r="D15" s="1" t="s">
        <v>122</v>
      </c>
      <c r="E15" s="1">
        <v>22222222</v>
      </c>
      <c r="F15" s="1" t="s">
        <v>4</v>
      </c>
      <c r="G15" s="1" t="s">
        <v>568</v>
      </c>
      <c r="H15" s="16">
        <v>1.2993055555555555</v>
      </c>
    </row>
    <row r="16" spans="1:8" ht="15">
      <c r="A16" s="1">
        <v>93</v>
      </c>
      <c r="B16" s="1">
        <v>252</v>
      </c>
      <c r="C16" s="1" t="s">
        <v>422</v>
      </c>
      <c r="D16" s="1" t="s">
        <v>122</v>
      </c>
      <c r="E16" s="1" t="s">
        <v>79</v>
      </c>
      <c r="F16" s="1" t="s">
        <v>423</v>
      </c>
      <c r="G16" s="1" t="s">
        <v>568</v>
      </c>
      <c r="H16" s="16">
        <v>1.3083333333333333</v>
      </c>
    </row>
    <row r="17" spans="1:8" ht="15">
      <c r="A17" s="1">
        <v>96</v>
      </c>
      <c r="B17" s="1">
        <v>243</v>
      </c>
      <c r="C17" s="1" t="s">
        <v>409</v>
      </c>
      <c r="D17" s="1" t="s">
        <v>122</v>
      </c>
      <c r="E17" s="1" t="s">
        <v>410</v>
      </c>
      <c r="F17" s="1" t="s">
        <v>75</v>
      </c>
      <c r="G17" s="1" t="s">
        <v>568</v>
      </c>
      <c r="H17" s="16">
        <v>1.3104166666666666</v>
      </c>
    </row>
    <row r="18" spans="1:8" ht="15">
      <c r="A18" s="1">
        <v>105</v>
      </c>
      <c r="B18" s="1">
        <v>67</v>
      </c>
      <c r="C18" s="1" t="s">
        <v>186</v>
      </c>
      <c r="D18" s="1" t="s">
        <v>122</v>
      </c>
      <c r="E18" s="1" t="s">
        <v>8</v>
      </c>
      <c r="F18" s="1" t="s">
        <v>4</v>
      </c>
      <c r="G18" s="1" t="s">
        <v>568</v>
      </c>
      <c r="H18" s="16">
        <v>1.3229166666666667</v>
      </c>
    </row>
    <row r="19" spans="1:8" ht="15">
      <c r="A19" s="1">
        <v>110</v>
      </c>
      <c r="B19" s="1">
        <v>40</v>
      </c>
      <c r="C19" s="1" t="s">
        <v>152</v>
      </c>
      <c r="D19" s="1" t="s">
        <v>122</v>
      </c>
      <c r="E19" s="1" t="s">
        <v>8</v>
      </c>
      <c r="F19" s="1" t="s">
        <v>23</v>
      </c>
      <c r="G19" s="1" t="s">
        <v>568</v>
      </c>
      <c r="H19" s="16">
        <v>1.325</v>
      </c>
    </row>
    <row r="20" spans="1:8" ht="15">
      <c r="A20" s="1">
        <v>111</v>
      </c>
      <c r="B20" s="1">
        <v>114</v>
      </c>
      <c r="C20" s="1" t="s">
        <v>247</v>
      </c>
      <c r="D20" s="1" t="s">
        <v>122</v>
      </c>
      <c r="E20" s="1" t="s">
        <v>40</v>
      </c>
      <c r="F20" s="1" t="s">
        <v>4</v>
      </c>
      <c r="G20" s="1" t="s">
        <v>568</v>
      </c>
      <c r="H20" s="16">
        <v>1.3270833333333334</v>
      </c>
    </row>
    <row r="21" spans="1:8" ht="15">
      <c r="A21" s="1">
        <v>112</v>
      </c>
      <c r="B21" s="1">
        <v>266</v>
      </c>
      <c r="C21" s="1" t="s">
        <v>440</v>
      </c>
      <c r="D21" s="1" t="s">
        <v>122</v>
      </c>
      <c r="E21" s="1" t="s">
        <v>10</v>
      </c>
      <c r="F21" s="1" t="s">
        <v>4</v>
      </c>
      <c r="G21" s="1" t="s">
        <v>568</v>
      </c>
      <c r="H21" s="16">
        <v>1.3277777777777777</v>
      </c>
    </row>
    <row r="22" spans="1:8" ht="15">
      <c r="A22" s="1">
        <v>130</v>
      </c>
      <c r="B22" s="1">
        <v>212</v>
      </c>
      <c r="C22" s="1" t="s">
        <v>369</v>
      </c>
      <c r="D22" s="1" t="s">
        <v>122</v>
      </c>
      <c r="E22" s="1" t="s">
        <v>22</v>
      </c>
      <c r="F22" s="1" t="s">
        <v>15</v>
      </c>
      <c r="G22" s="1" t="s">
        <v>568</v>
      </c>
      <c r="H22" s="16">
        <v>1.3534722222222222</v>
      </c>
    </row>
    <row r="23" spans="1:8" ht="15">
      <c r="A23" s="1">
        <v>132</v>
      </c>
      <c r="B23" s="1">
        <v>39</v>
      </c>
      <c r="C23" s="1" t="s">
        <v>151</v>
      </c>
      <c r="D23" s="1" t="s">
        <v>122</v>
      </c>
      <c r="E23" s="1" t="s">
        <v>18</v>
      </c>
      <c r="F23" s="1" t="s">
        <v>4</v>
      </c>
      <c r="G23" s="1" t="s">
        <v>568</v>
      </c>
      <c r="H23" s="16">
        <v>1.3631944444444446</v>
      </c>
    </row>
    <row r="24" spans="1:8" ht="15">
      <c r="A24" s="1">
        <v>133</v>
      </c>
      <c r="B24" s="1">
        <v>53</v>
      </c>
      <c r="C24" s="1" t="s">
        <v>171</v>
      </c>
      <c r="D24" s="1" t="s">
        <v>122</v>
      </c>
      <c r="E24" s="1">
        <v>0</v>
      </c>
      <c r="F24" s="1" t="s">
        <v>4</v>
      </c>
      <c r="G24" s="1" t="s">
        <v>568</v>
      </c>
      <c r="H24" s="16">
        <v>1.3631944444444446</v>
      </c>
    </row>
    <row r="25" spans="1:8" ht="15">
      <c r="A25" s="1">
        <v>137</v>
      </c>
      <c r="B25" s="1">
        <v>244</v>
      </c>
      <c r="C25" s="1" t="s">
        <v>411</v>
      </c>
      <c r="D25" s="1" t="s">
        <v>122</v>
      </c>
      <c r="E25" s="1" t="s">
        <v>10</v>
      </c>
      <c r="F25" s="1" t="s">
        <v>4</v>
      </c>
      <c r="G25" s="1" t="s">
        <v>568</v>
      </c>
      <c r="H25" s="16">
        <v>1.3680555555555556</v>
      </c>
    </row>
    <row r="26" spans="1:8" ht="15">
      <c r="A26" s="1">
        <v>145</v>
      </c>
      <c r="B26" s="1">
        <v>275</v>
      </c>
      <c r="C26" s="1" t="s">
        <v>451</v>
      </c>
      <c r="D26" s="1" t="s">
        <v>122</v>
      </c>
      <c r="E26" s="1" t="s">
        <v>452</v>
      </c>
      <c r="F26" s="1" t="s">
        <v>453</v>
      </c>
      <c r="G26" s="1" t="s">
        <v>568</v>
      </c>
      <c r="H26" s="16">
        <v>1.3881944444444445</v>
      </c>
    </row>
    <row r="27" spans="1:8" ht="15">
      <c r="A27" s="1">
        <v>146</v>
      </c>
      <c r="B27" s="1">
        <v>72</v>
      </c>
      <c r="C27" s="1" t="s">
        <v>192</v>
      </c>
      <c r="D27" s="1" t="s">
        <v>122</v>
      </c>
      <c r="E27" s="1" t="s">
        <v>13</v>
      </c>
      <c r="F27" s="1" t="s">
        <v>4</v>
      </c>
      <c r="G27" s="1" t="s">
        <v>568</v>
      </c>
      <c r="H27" s="16">
        <v>1.3881944444444445</v>
      </c>
    </row>
    <row r="28" spans="1:8" ht="15">
      <c r="A28" s="1">
        <v>150</v>
      </c>
      <c r="B28" s="1">
        <v>85</v>
      </c>
      <c r="C28" s="1" t="s">
        <v>209</v>
      </c>
      <c r="D28" s="1" t="s">
        <v>122</v>
      </c>
      <c r="E28" s="1" t="s">
        <v>8</v>
      </c>
      <c r="F28" s="1" t="s">
        <v>4</v>
      </c>
      <c r="G28" s="1" t="s">
        <v>568</v>
      </c>
      <c r="H28" s="16">
        <v>1.3909722222222223</v>
      </c>
    </row>
    <row r="29" spans="1:8" ht="15">
      <c r="A29" s="1">
        <v>162</v>
      </c>
      <c r="B29" s="1">
        <v>115</v>
      </c>
      <c r="C29" s="1" t="s">
        <v>248</v>
      </c>
      <c r="D29" s="1" t="s">
        <v>122</v>
      </c>
      <c r="E29" s="1" t="s">
        <v>8</v>
      </c>
      <c r="F29" s="1" t="s">
        <v>4</v>
      </c>
      <c r="G29" s="1" t="s">
        <v>568</v>
      </c>
      <c r="H29" s="16">
        <v>1.4159722222222222</v>
      </c>
    </row>
    <row r="30" spans="1:8" ht="15">
      <c r="A30" s="1">
        <v>168</v>
      </c>
      <c r="B30" s="1">
        <v>291</v>
      </c>
      <c r="C30" s="1" t="s">
        <v>473</v>
      </c>
      <c r="D30" s="1" t="s">
        <v>122</v>
      </c>
      <c r="E30" s="1" t="s">
        <v>474</v>
      </c>
      <c r="F30" s="1" t="s">
        <v>4</v>
      </c>
      <c r="G30" s="1" t="s">
        <v>568</v>
      </c>
      <c r="H30" s="16">
        <v>1.4326388888888888</v>
      </c>
    </row>
    <row r="31" spans="1:8" ht="15">
      <c r="A31" s="1">
        <v>175</v>
      </c>
      <c r="B31" s="1">
        <v>225</v>
      </c>
      <c r="C31" s="1" t="s">
        <v>386</v>
      </c>
      <c r="D31" s="1" t="s">
        <v>122</v>
      </c>
      <c r="E31" s="1" t="s">
        <v>8</v>
      </c>
      <c r="F31" s="1" t="s">
        <v>36</v>
      </c>
      <c r="G31" s="1" t="s">
        <v>568</v>
      </c>
      <c r="H31" s="16">
        <v>1.4520833333333334</v>
      </c>
    </row>
    <row r="32" spans="1:8" ht="15">
      <c r="A32" s="1">
        <v>177</v>
      </c>
      <c r="B32" s="1">
        <v>274</v>
      </c>
      <c r="C32" s="1" t="s">
        <v>449</v>
      </c>
      <c r="D32" s="1" t="s">
        <v>122</v>
      </c>
      <c r="E32" s="1" t="s">
        <v>450</v>
      </c>
      <c r="F32" s="1" t="s">
        <v>21</v>
      </c>
      <c r="G32" s="1" t="s">
        <v>568</v>
      </c>
      <c r="H32" s="16">
        <v>1.4527777777777777</v>
      </c>
    </row>
    <row r="33" spans="1:8" ht="15">
      <c r="A33" s="1">
        <v>180</v>
      </c>
      <c r="B33" s="1">
        <v>288</v>
      </c>
      <c r="C33" s="1" t="s">
        <v>469</v>
      </c>
      <c r="D33" s="1" t="s">
        <v>122</v>
      </c>
      <c r="E33" s="1" t="s">
        <v>8</v>
      </c>
      <c r="F33" s="1" t="s">
        <v>4</v>
      </c>
      <c r="G33" s="1" t="s">
        <v>568</v>
      </c>
      <c r="H33" s="16">
        <v>1.4590277777777778</v>
      </c>
    </row>
    <row r="34" spans="1:8" ht="15">
      <c r="A34" s="1">
        <v>191</v>
      </c>
      <c r="B34" s="1">
        <v>314</v>
      </c>
      <c r="C34" s="1" t="s">
        <v>495</v>
      </c>
      <c r="D34" s="1" t="s">
        <v>122</v>
      </c>
      <c r="E34" s="1">
        <v>0</v>
      </c>
      <c r="F34" s="1" t="s">
        <v>83</v>
      </c>
      <c r="G34" s="1" t="s">
        <v>568</v>
      </c>
      <c r="H34" s="16">
        <v>1.4916666666666665</v>
      </c>
    </row>
    <row r="35" spans="1:8" ht="15">
      <c r="A35" s="1">
        <v>207</v>
      </c>
      <c r="B35" s="1">
        <v>276</v>
      </c>
      <c r="C35" s="1" t="s">
        <v>454</v>
      </c>
      <c r="D35" s="1" t="s">
        <v>122</v>
      </c>
      <c r="E35" s="1" t="s">
        <v>8</v>
      </c>
      <c r="F35" s="1" t="s">
        <v>4</v>
      </c>
      <c r="G35" s="1" t="s">
        <v>568</v>
      </c>
      <c r="H35" s="16">
        <v>1.5381944444444444</v>
      </c>
    </row>
    <row r="36" spans="1:8" ht="15">
      <c r="A36" s="1">
        <v>210</v>
      </c>
      <c r="B36" s="1">
        <v>194</v>
      </c>
      <c r="C36" s="1" t="s">
        <v>343</v>
      </c>
      <c r="D36" s="1" t="s">
        <v>122</v>
      </c>
      <c r="E36" s="1" t="s">
        <v>8</v>
      </c>
      <c r="F36" s="1" t="s">
        <v>4</v>
      </c>
      <c r="G36" s="1" t="s">
        <v>568</v>
      </c>
      <c r="H36" s="16">
        <v>1.54375</v>
      </c>
    </row>
    <row r="37" spans="1:8" ht="15">
      <c r="A37" s="1">
        <v>212</v>
      </c>
      <c r="B37" s="1">
        <v>93</v>
      </c>
      <c r="C37" s="1" t="s">
        <v>218</v>
      </c>
      <c r="D37" s="1" t="s">
        <v>122</v>
      </c>
      <c r="E37" s="1" t="s">
        <v>8</v>
      </c>
      <c r="F37" s="1" t="s">
        <v>15</v>
      </c>
      <c r="G37" s="1" t="s">
        <v>568</v>
      </c>
      <c r="H37" s="16">
        <v>1.545138888888889</v>
      </c>
    </row>
    <row r="38" spans="1:8" ht="15">
      <c r="A38" s="1">
        <v>222</v>
      </c>
      <c r="B38" s="1">
        <v>23</v>
      </c>
      <c r="C38" s="1" t="s">
        <v>128</v>
      </c>
      <c r="D38" s="1" t="s">
        <v>122</v>
      </c>
      <c r="E38" s="1" t="s">
        <v>129</v>
      </c>
      <c r="F38" s="1" t="s">
        <v>17</v>
      </c>
      <c r="G38" s="1" t="s">
        <v>568</v>
      </c>
      <c r="H38" s="16">
        <v>1.5673611111111112</v>
      </c>
    </row>
    <row r="39" spans="1:8" ht="15">
      <c r="A39" s="1">
        <v>232</v>
      </c>
      <c r="B39" s="1">
        <v>203</v>
      </c>
      <c r="C39" s="1" t="s">
        <v>355</v>
      </c>
      <c r="D39" s="1" t="s">
        <v>122</v>
      </c>
      <c r="E39" s="1" t="s">
        <v>18</v>
      </c>
      <c r="F39" s="1" t="s">
        <v>4</v>
      </c>
      <c r="G39" s="1" t="s">
        <v>568</v>
      </c>
      <c r="H39" s="16">
        <v>1.6034722222222222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A1" sqref="A1:H43"/>
    </sheetView>
  </sheetViews>
  <sheetFormatPr defaultColWidth="9.140625" defaultRowHeight="15"/>
  <cols>
    <col min="3" max="3" width="23.8515625" style="0" bestFit="1" customWidth="1"/>
    <col min="6" max="6" width="12.28125" style="0" bestFit="1" customWidth="1"/>
  </cols>
  <sheetData>
    <row r="1" spans="1:8" ht="25.5">
      <c r="A1" s="20" t="s">
        <v>504</v>
      </c>
      <c r="B1" s="19" t="s">
        <v>500</v>
      </c>
      <c r="C1" s="19" t="s">
        <v>107</v>
      </c>
      <c r="D1" s="19" t="s">
        <v>0</v>
      </c>
      <c r="E1" s="19" t="s">
        <v>1</v>
      </c>
      <c r="F1" s="19" t="s">
        <v>2</v>
      </c>
      <c r="G1" s="19" t="s">
        <v>108</v>
      </c>
      <c r="H1" s="19" t="s">
        <v>505</v>
      </c>
    </row>
    <row r="2" spans="1:8" ht="15">
      <c r="A2" s="1">
        <v>3</v>
      </c>
      <c r="B2" s="1">
        <v>180</v>
      </c>
      <c r="C2" s="23" t="s">
        <v>326</v>
      </c>
      <c r="D2" s="1" t="s">
        <v>112</v>
      </c>
      <c r="E2" s="1" t="s">
        <v>18</v>
      </c>
      <c r="F2" s="1" t="s">
        <v>4</v>
      </c>
      <c r="G2" s="1" t="s">
        <v>568</v>
      </c>
      <c r="H2" s="16">
        <v>1.0097222222222222</v>
      </c>
    </row>
    <row r="3" spans="1:8" ht="15">
      <c r="A3" s="1">
        <v>11</v>
      </c>
      <c r="B3" s="1">
        <v>226</v>
      </c>
      <c r="C3" s="1" t="s">
        <v>387</v>
      </c>
      <c r="D3" s="1" t="s">
        <v>112</v>
      </c>
      <c r="E3" s="1" t="s">
        <v>70</v>
      </c>
      <c r="F3" s="1" t="s">
        <v>4</v>
      </c>
      <c r="G3" s="1" t="s">
        <v>568</v>
      </c>
      <c r="H3" s="16">
        <v>1.0770833333333334</v>
      </c>
    </row>
    <row r="4" spans="1:8" ht="15">
      <c r="A4" s="1">
        <v>13</v>
      </c>
      <c r="B4" s="1">
        <v>195</v>
      </c>
      <c r="C4" s="1" t="s">
        <v>344</v>
      </c>
      <c r="D4" s="1" t="s">
        <v>112</v>
      </c>
      <c r="E4" s="1" t="s">
        <v>345</v>
      </c>
      <c r="F4" s="1" t="s">
        <v>4</v>
      </c>
      <c r="G4" s="1" t="s">
        <v>568</v>
      </c>
      <c r="H4" s="16">
        <v>1.0854166666666667</v>
      </c>
    </row>
    <row r="5" spans="1:8" ht="15">
      <c r="A5" s="1">
        <v>16</v>
      </c>
      <c r="B5" s="1">
        <v>330</v>
      </c>
      <c r="C5" s="1" t="s">
        <v>559</v>
      </c>
      <c r="D5" s="1" t="s">
        <v>112</v>
      </c>
      <c r="E5" s="1">
        <v>0</v>
      </c>
      <c r="F5" s="1">
        <v>0</v>
      </c>
      <c r="G5" s="1" t="s">
        <v>568</v>
      </c>
      <c r="H5" s="16">
        <v>1.0909722222222222</v>
      </c>
    </row>
    <row r="6" spans="1:8" ht="15">
      <c r="A6" s="1">
        <v>17</v>
      </c>
      <c r="B6" s="1">
        <v>9</v>
      </c>
      <c r="C6" s="1" t="s">
        <v>530</v>
      </c>
      <c r="D6" s="1" t="s">
        <v>112</v>
      </c>
      <c r="E6" s="1" t="s">
        <v>117</v>
      </c>
      <c r="F6" s="1" t="s">
        <v>11</v>
      </c>
      <c r="G6" s="1" t="s">
        <v>568</v>
      </c>
      <c r="H6" s="16">
        <v>1.0951388888888889</v>
      </c>
    </row>
    <row r="7" spans="1:8" ht="15">
      <c r="A7" s="1">
        <v>30</v>
      </c>
      <c r="B7" s="1">
        <v>201</v>
      </c>
      <c r="C7" s="1" t="s">
        <v>353</v>
      </c>
      <c r="D7" s="1" t="s">
        <v>112</v>
      </c>
      <c r="E7" s="1" t="s">
        <v>62</v>
      </c>
      <c r="F7" s="1" t="s">
        <v>63</v>
      </c>
      <c r="G7" s="1" t="s">
        <v>568</v>
      </c>
      <c r="H7" s="16">
        <v>1.1236111111111111</v>
      </c>
    </row>
    <row r="8" spans="1:8" ht="15">
      <c r="A8" s="1">
        <v>39</v>
      </c>
      <c r="B8" s="1">
        <v>300</v>
      </c>
      <c r="C8" s="1" t="s">
        <v>488</v>
      </c>
      <c r="D8" s="1" t="s">
        <v>112</v>
      </c>
      <c r="E8" s="1" t="s">
        <v>489</v>
      </c>
      <c r="F8" s="1" t="s">
        <v>99</v>
      </c>
      <c r="G8" s="1" t="s">
        <v>568</v>
      </c>
      <c r="H8" s="16">
        <v>1.1583333333333334</v>
      </c>
    </row>
    <row r="9" spans="1:8" ht="15">
      <c r="A9" s="1">
        <v>42</v>
      </c>
      <c r="B9" s="1">
        <v>184</v>
      </c>
      <c r="C9" s="1" t="s">
        <v>330</v>
      </c>
      <c r="D9" s="1" t="s">
        <v>112</v>
      </c>
      <c r="E9" s="1" t="s">
        <v>331</v>
      </c>
      <c r="F9" s="1" t="s">
        <v>21</v>
      </c>
      <c r="G9" s="1" t="s">
        <v>568</v>
      </c>
      <c r="H9" s="16">
        <v>1.1770833333333333</v>
      </c>
    </row>
    <row r="10" spans="1:8" ht="15">
      <c r="A10" s="1">
        <v>46</v>
      </c>
      <c r="B10" s="1">
        <v>14</v>
      </c>
      <c r="C10" s="1" t="s">
        <v>535</v>
      </c>
      <c r="D10" s="1" t="s">
        <v>112</v>
      </c>
      <c r="E10" s="1" t="s">
        <v>110</v>
      </c>
      <c r="F10" s="1" t="s">
        <v>4</v>
      </c>
      <c r="G10" s="1" t="s">
        <v>568</v>
      </c>
      <c r="H10" s="16">
        <v>1.1930555555555555</v>
      </c>
    </row>
    <row r="11" spans="1:8" ht="15">
      <c r="A11" s="1">
        <v>48</v>
      </c>
      <c r="B11" s="1">
        <v>99</v>
      </c>
      <c r="C11" s="1" t="s">
        <v>227</v>
      </c>
      <c r="D11" s="1" t="s">
        <v>112</v>
      </c>
      <c r="E11" s="1" t="s">
        <v>226</v>
      </c>
      <c r="F11" s="1" t="s">
        <v>24</v>
      </c>
      <c r="G11" s="1" t="s">
        <v>568</v>
      </c>
      <c r="H11" s="16">
        <v>1.1965277777777776</v>
      </c>
    </row>
    <row r="12" spans="1:8" ht="15">
      <c r="A12" s="1">
        <v>53</v>
      </c>
      <c r="B12" s="1">
        <v>7</v>
      </c>
      <c r="C12" s="1" t="s">
        <v>528</v>
      </c>
      <c r="D12" s="1" t="s">
        <v>112</v>
      </c>
      <c r="E12" s="1" t="s">
        <v>110</v>
      </c>
      <c r="F12" s="1" t="s">
        <v>4</v>
      </c>
      <c r="G12" s="1" t="s">
        <v>568</v>
      </c>
      <c r="H12" s="16">
        <v>1.21875</v>
      </c>
    </row>
    <row r="13" spans="1:8" ht="15">
      <c r="A13" s="1">
        <v>58</v>
      </c>
      <c r="B13" s="1">
        <v>37</v>
      </c>
      <c r="C13" s="1" t="s">
        <v>149</v>
      </c>
      <c r="D13" s="1" t="s">
        <v>112</v>
      </c>
      <c r="E13" s="1" t="s">
        <v>22</v>
      </c>
      <c r="F13" s="1" t="s">
        <v>15</v>
      </c>
      <c r="G13" s="1" t="s">
        <v>568</v>
      </c>
      <c r="H13" s="16">
        <v>1.226388888888889</v>
      </c>
    </row>
    <row r="14" spans="1:8" ht="15">
      <c r="A14" s="1">
        <v>61</v>
      </c>
      <c r="B14" s="1">
        <v>91</v>
      </c>
      <c r="C14" s="1" t="s">
        <v>216</v>
      </c>
      <c r="D14" s="1" t="s">
        <v>112</v>
      </c>
      <c r="E14" s="1" t="s">
        <v>37</v>
      </c>
      <c r="F14" s="1" t="s">
        <v>4</v>
      </c>
      <c r="G14" s="1" t="s">
        <v>568</v>
      </c>
      <c r="H14" s="16">
        <v>1.2291666666666667</v>
      </c>
    </row>
    <row r="15" spans="1:8" ht="15">
      <c r="A15" s="1">
        <v>68</v>
      </c>
      <c r="B15" s="1">
        <v>3</v>
      </c>
      <c r="C15" s="1" t="s">
        <v>522</v>
      </c>
      <c r="D15" s="1" t="s">
        <v>112</v>
      </c>
      <c r="E15" s="1" t="s">
        <v>7</v>
      </c>
      <c r="F15" s="1" t="s">
        <v>4</v>
      </c>
      <c r="G15" s="1" t="s">
        <v>568</v>
      </c>
      <c r="H15" s="16">
        <v>1.2590277777777776</v>
      </c>
    </row>
    <row r="16" spans="1:8" ht="15">
      <c r="A16" s="1">
        <v>72</v>
      </c>
      <c r="B16" s="1">
        <v>142</v>
      </c>
      <c r="C16" s="1" t="s">
        <v>277</v>
      </c>
      <c r="D16" s="1" t="s">
        <v>112</v>
      </c>
      <c r="E16" s="1" t="s">
        <v>8</v>
      </c>
      <c r="F16" s="1" t="s">
        <v>48</v>
      </c>
      <c r="G16" s="1" t="s">
        <v>568</v>
      </c>
      <c r="H16" s="16">
        <v>1.2715277777777778</v>
      </c>
    </row>
    <row r="17" spans="1:8" ht="15">
      <c r="A17" s="1">
        <v>87</v>
      </c>
      <c r="B17" s="1">
        <v>65</v>
      </c>
      <c r="C17" s="1" t="s">
        <v>184</v>
      </c>
      <c r="D17" s="1" t="s">
        <v>112</v>
      </c>
      <c r="E17" s="1" t="s">
        <v>20</v>
      </c>
      <c r="F17" s="1" t="s">
        <v>4</v>
      </c>
      <c r="G17" s="1" t="s">
        <v>568</v>
      </c>
      <c r="H17" s="16">
        <v>1.2909722222222222</v>
      </c>
    </row>
    <row r="18" spans="1:8" ht="15">
      <c r="A18" s="1">
        <v>88</v>
      </c>
      <c r="B18" s="1">
        <v>141</v>
      </c>
      <c r="C18" s="1" t="s">
        <v>276</v>
      </c>
      <c r="D18" s="1" t="s">
        <v>112</v>
      </c>
      <c r="E18" s="1" t="s">
        <v>8</v>
      </c>
      <c r="F18" s="1" t="s">
        <v>25</v>
      </c>
      <c r="G18" s="1" t="s">
        <v>568</v>
      </c>
      <c r="H18" s="16">
        <v>1.2916666666666667</v>
      </c>
    </row>
    <row r="19" spans="1:8" ht="15">
      <c r="A19" s="1">
        <v>91</v>
      </c>
      <c r="B19" s="1">
        <v>272</v>
      </c>
      <c r="C19" s="1" t="s">
        <v>447</v>
      </c>
      <c r="D19" s="1" t="s">
        <v>112</v>
      </c>
      <c r="E19" s="1" t="s">
        <v>91</v>
      </c>
      <c r="F19" s="1" t="s">
        <v>65</v>
      </c>
      <c r="G19" s="1" t="s">
        <v>568</v>
      </c>
      <c r="H19" s="16">
        <v>1.3020833333333333</v>
      </c>
    </row>
    <row r="20" spans="1:8" ht="15">
      <c r="A20" s="1">
        <v>92</v>
      </c>
      <c r="B20" s="1">
        <v>174</v>
      </c>
      <c r="C20" s="1" t="s">
        <v>318</v>
      </c>
      <c r="D20" s="1" t="s">
        <v>112</v>
      </c>
      <c r="E20" s="1" t="s">
        <v>113</v>
      </c>
      <c r="F20" s="1" t="s">
        <v>4</v>
      </c>
      <c r="G20" s="1" t="s">
        <v>568</v>
      </c>
      <c r="H20" s="16">
        <v>1.3069444444444445</v>
      </c>
    </row>
    <row r="21" spans="1:8" ht="15">
      <c r="A21" s="1">
        <v>98</v>
      </c>
      <c r="B21" s="1">
        <v>221</v>
      </c>
      <c r="C21" s="1" t="s">
        <v>382</v>
      </c>
      <c r="D21" s="1" t="s">
        <v>112</v>
      </c>
      <c r="E21" s="1" t="s">
        <v>110</v>
      </c>
      <c r="F21" s="1" t="s">
        <v>4</v>
      </c>
      <c r="G21" s="1" t="s">
        <v>568</v>
      </c>
      <c r="H21" s="16">
        <v>1.3111111111111111</v>
      </c>
    </row>
    <row r="22" spans="1:8" ht="15">
      <c r="A22" s="1">
        <v>99</v>
      </c>
      <c r="B22" s="1">
        <v>221</v>
      </c>
      <c r="C22" s="1" t="s">
        <v>382</v>
      </c>
      <c r="D22" s="1" t="s">
        <v>112</v>
      </c>
      <c r="E22" s="1" t="s">
        <v>110</v>
      </c>
      <c r="F22" s="1" t="s">
        <v>4</v>
      </c>
      <c r="G22" s="1" t="s">
        <v>568</v>
      </c>
      <c r="H22" s="16">
        <v>1.3118055555555557</v>
      </c>
    </row>
    <row r="23" spans="1:8" ht="15">
      <c r="A23" s="1">
        <v>100</v>
      </c>
      <c r="B23" s="1">
        <v>162</v>
      </c>
      <c r="C23" s="1" t="s">
        <v>302</v>
      </c>
      <c r="D23" s="1" t="s">
        <v>112</v>
      </c>
      <c r="E23" s="1" t="s">
        <v>301</v>
      </c>
      <c r="F23" s="1" t="s">
        <v>51</v>
      </c>
      <c r="G23" s="1" t="s">
        <v>568</v>
      </c>
      <c r="H23" s="16">
        <v>1.3131944444444443</v>
      </c>
    </row>
    <row r="24" spans="1:8" ht="15">
      <c r="A24" s="1">
        <v>106</v>
      </c>
      <c r="B24" s="1">
        <v>116</v>
      </c>
      <c r="C24" s="1" t="s">
        <v>249</v>
      </c>
      <c r="D24" s="1" t="s">
        <v>112</v>
      </c>
      <c r="E24" s="1" t="s">
        <v>37</v>
      </c>
      <c r="F24" s="1" t="s">
        <v>4</v>
      </c>
      <c r="G24" s="1" t="s">
        <v>568</v>
      </c>
      <c r="H24" s="16">
        <v>1.3229166666666667</v>
      </c>
    </row>
    <row r="25" spans="1:8" ht="15">
      <c r="A25" s="1">
        <v>107</v>
      </c>
      <c r="B25" s="1">
        <v>267</v>
      </c>
      <c r="C25" s="1" t="s">
        <v>441</v>
      </c>
      <c r="D25" s="1" t="s">
        <v>112</v>
      </c>
      <c r="E25" s="1" t="s">
        <v>37</v>
      </c>
      <c r="F25" s="1" t="s">
        <v>4</v>
      </c>
      <c r="G25" s="1" t="s">
        <v>568</v>
      </c>
      <c r="H25" s="16">
        <v>1.3229166666666667</v>
      </c>
    </row>
    <row r="26" spans="1:8" ht="15">
      <c r="A26" s="1">
        <v>109</v>
      </c>
      <c r="B26" s="1">
        <v>273</v>
      </c>
      <c r="C26" s="1" t="s">
        <v>448</v>
      </c>
      <c r="D26" s="1" t="s">
        <v>112</v>
      </c>
      <c r="E26" s="1" t="s">
        <v>8</v>
      </c>
      <c r="F26" s="1" t="s">
        <v>4</v>
      </c>
      <c r="G26" s="1" t="s">
        <v>568</v>
      </c>
      <c r="H26" s="16">
        <v>1.3243055555555556</v>
      </c>
    </row>
    <row r="27" spans="1:8" ht="15">
      <c r="A27" s="1">
        <v>113</v>
      </c>
      <c r="B27" s="1">
        <v>270</v>
      </c>
      <c r="C27" s="1" t="s">
        <v>444</v>
      </c>
      <c r="D27" s="1" t="s">
        <v>112</v>
      </c>
      <c r="E27" s="1" t="s">
        <v>445</v>
      </c>
      <c r="F27" s="1" t="s">
        <v>4</v>
      </c>
      <c r="G27" s="1" t="s">
        <v>568</v>
      </c>
      <c r="H27" s="16">
        <v>1.3284722222222223</v>
      </c>
    </row>
    <row r="28" spans="1:8" ht="15">
      <c r="A28" s="1">
        <v>123</v>
      </c>
      <c r="B28" s="1">
        <v>208</v>
      </c>
      <c r="C28" s="1" t="s">
        <v>362</v>
      </c>
      <c r="D28" s="1" t="s">
        <v>112</v>
      </c>
      <c r="E28" s="1" t="s">
        <v>13</v>
      </c>
      <c r="F28" s="1" t="s">
        <v>65</v>
      </c>
      <c r="G28" s="1" t="s">
        <v>568</v>
      </c>
      <c r="H28" s="16">
        <v>1.3451388888888889</v>
      </c>
    </row>
    <row r="29" spans="1:8" ht="15">
      <c r="A29" s="1">
        <v>127</v>
      </c>
      <c r="B29" s="1">
        <v>286</v>
      </c>
      <c r="C29" s="1" t="s">
        <v>466</v>
      </c>
      <c r="D29" s="1" t="s">
        <v>112</v>
      </c>
      <c r="E29" s="1" t="s">
        <v>467</v>
      </c>
      <c r="F29" s="1" t="s">
        <v>93</v>
      </c>
      <c r="G29" s="1" t="s">
        <v>568</v>
      </c>
      <c r="H29" s="16">
        <v>1.3527777777777779</v>
      </c>
    </row>
    <row r="30" spans="1:8" ht="15">
      <c r="A30" s="1">
        <v>138</v>
      </c>
      <c r="B30" s="1">
        <v>132</v>
      </c>
      <c r="C30" s="1" t="s">
        <v>267</v>
      </c>
      <c r="D30" s="1" t="s">
        <v>112</v>
      </c>
      <c r="E30" s="1" t="s">
        <v>45</v>
      </c>
      <c r="F30" s="1" t="s">
        <v>4</v>
      </c>
      <c r="G30" s="1" t="s">
        <v>568</v>
      </c>
      <c r="H30" s="16">
        <v>1.3680555555555556</v>
      </c>
    </row>
    <row r="31" spans="1:8" ht="15">
      <c r="A31" s="1">
        <v>156</v>
      </c>
      <c r="B31" s="1">
        <v>327</v>
      </c>
      <c r="C31" s="1" t="s">
        <v>556</v>
      </c>
      <c r="D31" s="1" t="s">
        <v>112</v>
      </c>
      <c r="E31" s="1">
        <v>0</v>
      </c>
      <c r="F31" s="1">
        <v>0</v>
      </c>
      <c r="G31" s="1" t="s">
        <v>568</v>
      </c>
      <c r="H31" s="16">
        <v>1.4000000000000001</v>
      </c>
    </row>
    <row r="32" spans="1:8" ht="15">
      <c r="A32" s="1">
        <v>157</v>
      </c>
      <c r="B32" s="1">
        <v>215</v>
      </c>
      <c r="C32" s="1" t="s">
        <v>374</v>
      </c>
      <c r="D32" s="1" t="s">
        <v>112</v>
      </c>
      <c r="E32" s="1">
        <v>11111111</v>
      </c>
      <c r="F32" s="1" t="s">
        <v>4</v>
      </c>
      <c r="G32" s="1" t="s">
        <v>568</v>
      </c>
      <c r="H32" s="16">
        <v>1.4013888888888888</v>
      </c>
    </row>
    <row r="33" spans="1:8" ht="15">
      <c r="A33" s="1">
        <v>159</v>
      </c>
      <c r="B33" s="1">
        <v>176</v>
      </c>
      <c r="C33" s="1" t="s">
        <v>321</v>
      </c>
      <c r="D33" s="1" t="s">
        <v>112</v>
      </c>
      <c r="E33" s="1" t="s">
        <v>110</v>
      </c>
      <c r="F33" s="1" t="s">
        <v>4</v>
      </c>
      <c r="G33" s="1" t="s">
        <v>568</v>
      </c>
      <c r="H33" s="16">
        <v>1.4069444444444443</v>
      </c>
    </row>
    <row r="34" spans="1:8" ht="15">
      <c r="A34" s="1">
        <v>184</v>
      </c>
      <c r="B34" s="1">
        <v>251</v>
      </c>
      <c r="C34" s="1" t="s">
        <v>420</v>
      </c>
      <c r="D34" s="1" t="s">
        <v>112</v>
      </c>
      <c r="E34" s="1" t="s">
        <v>421</v>
      </c>
      <c r="F34" s="1" t="s">
        <v>51</v>
      </c>
      <c r="G34" s="1" t="s">
        <v>568</v>
      </c>
      <c r="H34" s="16">
        <v>1.4784722222222222</v>
      </c>
    </row>
    <row r="35" spans="1:8" ht="15">
      <c r="A35" s="1">
        <v>202</v>
      </c>
      <c r="B35" s="1">
        <v>106</v>
      </c>
      <c r="C35" s="1" t="s">
        <v>237</v>
      </c>
      <c r="D35" s="1" t="s">
        <v>112</v>
      </c>
      <c r="E35" s="1" t="s">
        <v>37</v>
      </c>
      <c r="F35" s="1" t="s">
        <v>4</v>
      </c>
      <c r="G35" s="1" t="s">
        <v>568</v>
      </c>
      <c r="H35" s="16">
        <v>1.5256944444444445</v>
      </c>
    </row>
    <row r="36" spans="1:8" ht="15">
      <c r="A36" s="1">
        <v>205</v>
      </c>
      <c r="B36" s="1">
        <v>271</v>
      </c>
      <c r="C36" s="1" t="s">
        <v>446</v>
      </c>
      <c r="D36" s="1" t="s">
        <v>112</v>
      </c>
      <c r="E36" s="1" t="s">
        <v>91</v>
      </c>
      <c r="F36" s="1" t="s">
        <v>65</v>
      </c>
      <c r="G36" s="1" t="s">
        <v>568</v>
      </c>
      <c r="H36" s="16">
        <v>1.5368055555555555</v>
      </c>
    </row>
    <row r="37" spans="1:8" ht="15">
      <c r="A37" s="1">
        <v>211</v>
      </c>
      <c r="B37" s="1">
        <v>166</v>
      </c>
      <c r="C37" s="1" t="s">
        <v>307</v>
      </c>
      <c r="D37" s="1" t="s">
        <v>112</v>
      </c>
      <c r="E37" s="1" t="s">
        <v>18</v>
      </c>
      <c r="F37" s="1" t="s">
        <v>15</v>
      </c>
      <c r="G37" s="1" t="s">
        <v>568</v>
      </c>
      <c r="H37" s="16">
        <v>1.5444444444444445</v>
      </c>
    </row>
    <row r="38" spans="1:8" ht="15">
      <c r="A38" s="1">
        <v>226</v>
      </c>
      <c r="B38" s="1">
        <v>167</v>
      </c>
      <c r="C38" s="1" t="s">
        <v>308</v>
      </c>
      <c r="D38" s="1" t="s">
        <v>112</v>
      </c>
      <c r="E38" s="1" t="s">
        <v>8</v>
      </c>
      <c r="F38" s="1" t="s">
        <v>4</v>
      </c>
      <c r="G38" s="1" t="s">
        <v>568</v>
      </c>
      <c r="H38" s="16">
        <v>1.5868055555555556</v>
      </c>
    </row>
    <row r="39" spans="1:8" ht="15">
      <c r="A39" s="1">
        <v>228</v>
      </c>
      <c r="B39" s="1">
        <v>8</v>
      </c>
      <c r="C39" s="1" t="s">
        <v>529</v>
      </c>
      <c r="D39" s="1" t="s">
        <v>112</v>
      </c>
      <c r="E39" s="1" t="s">
        <v>10</v>
      </c>
      <c r="F39" s="1" t="s">
        <v>4</v>
      </c>
      <c r="G39" s="1" t="s">
        <v>568</v>
      </c>
      <c r="H39" s="16">
        <v>1.5923611111111111</v>
      </c>
    </row>
    <row r="40" spans="1:8" ht="15">
      <c r="A40" s="1">
        <v>239</v>
      </c>
      <c r="B40" s="1">
        <v>45</v>
      </c>
      <c r="C40" s="1" t="s">
        <v>159</v>
      </c>
      <c r="D40" s="1" t="s">
        <v>112</v>
      </c>
      <c r="E40" s="1" t="s">
        <v>18</v>
      </c>
      <c r="F40" s="1" t="s">
        <v>24</v>
      </c>
      <c r="G40" s="1" t="s">
        <v>568</v>
      </c>
      <c r="H40" s="16">
        <v>1.6375</v>
      </c>
    </row>
    <row r="41" spans="1:8" ht="15">
      <c r="A41" s="1">
        <v>251</v>
      </c>
      <c r="B41" s="1">
        <v>248</v>
      </c>
      <c r="C41" s="1" t="s">
        <v>416</v>
      </c>
      <c r="D41" s="1" t="s">
        <v>112</v>
      </c>
      <c r="E41" s="1" t="s">
        <v>18</v>
      </c>
      <c r="F41" s="1" t="s">
        <v>4</v>
      </c>
      <c r="G41" s="1" t="s">
        <v>568</v>
      </c>
      <c r="H41" s="16">
        <v>1.6888888888888889</v>
      </c>
    </row>
    <row r="42" spans="1:8" ht="15">
      <c r="A42" s="1">
        <v>260</v>
      </c>
      <c r="B42" s="1">
        <v>54</v>
      </c>
      <c r="C42" s="1" t="s">
        <v>521</v>
      </c>
      <c r="D42" s="1" t="s">
        <v>112</v>
      </c>
      <c r="E42" s="1" t="s">
        <v>124</v>
      </c>
      <c r="F42" s="1" t="s">
        <v>4</v>
      </c>
      <c r="G42" s="1" t="s">
        <v>568</v>
      </c>
      <c r="H42" s="16">
        <v>1.7506944444444443</v>
      </c>
    </row>
    <row r="43" spans="1:8" ht="15">
      <c r="A43" s="1">
        <v>287</v>
      </c>
      <c r="B43" s="1">
        <v>332</v>
      </c>
      <c r="C43" s="1" t="s">
        <v>563</v>
      </c>
      <c r="D43" s="1" t="s">
        <v>112</v>
      </c>
      <c r="E43" s="1">
        <v>0</v>
      </c>
      <c r="F43" s="1">
        <v>0</v>
      </c>
      <c r="G43" s="1" t="s">
        <v>568</v>
      </c>
      <c r="H43" s="16">
        <v>1.9986111111111111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Jaroszewska</dc:creator>
  <cp:keywords/>
  <dc:description/>
  <cp:lastModifiedBy>user</cp:lastModifiedBy>
  <cp:lastPrinted>2013-06-30T10:09:14Z</cp:lastPrinted>
  <dcterms:created xsi:type="dcterms:W3CDTF">2013-06-25T22:07:19Z</dcterms:created>
  <dcterms:modified xsi:type="dcterms:W3CDTF">2013-06-30T10:55:44Z</dcterms:modified>
  <cp:category/>
  <cp:version/>
  <cp:contentType/>
  <cp:contentStatus/>
</cp:coreProperties>
</file>