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I_9_01 ZIMNAR" sheetId="1" r:id="rId1"/>
  </sheets>
  <definedNames/>
  <calcPr fullCalcOnLoad="1"/>
</workbook>
</file>

<file path=xl/sharedStrings.xml><?xml version="1.0" encoding="utf-8"?>
<sst xmlns="http://schemas.openxmlformats.org/spreadsheetml/2006/main" count="384" uniqueCount="145">
  <si>
    <t>ZiMNaR 2011</t>
  </si>
  <si>
    <t>Gliwice, 09.01.2011; godz. 10:30 (Canicross) i 10:31 (Bieg oraz Nordick Walking)</t>
  </si>
  <si>
    <t>Dystans 6 km, start/meta Decathlon Gliwice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</si>
  <si>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</si>
  <si>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</si>
  <si>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</si>
  <si>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</si>
  <si>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</si>
  <si>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</si>
  <si>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</si>
  <si>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</si>
  <si>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</si>
  <si>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</si>
  <si>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</si>
  <si>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 [km]</t>
  </si>
  <si>
    <t>czas generalnie</t>
  </si>
  <si>
    <t>średnio na 1 km</t>
  </si>
  <si>
    <t>M-ce w kat.</t>
  </si>
  <si>
    <t>WIEK uczestnikow</t>
  </si>
  <si>
    <t>wiek do kategorii</t>
  </si>
  <si>
    <t>Dariusz</t>
  </si>
  <si>
    <t>Koszałka</t>
  </si>
  <si>
    <t>Gliwice</t>
  </si>
  <si>
    <t>M</t>
  </si>
  <si>
    <t>Bieg</t>
  </si>
  <si>
    <t>Grzegorz</t>
  </si>
  <si>
    <t>Szymura</t>
  </si>
  <si>
    <t>Leszczyny</t>
  </si>
  <si>
    <t>Artur</t>
  </si>
  <si>
    <t>Moroń</t>
  </si>
  <si>
    <t>Chorzów</t>
  </si>
  <si>
    <t>Cani</t>
  </si>
  <si>
    <t>Adam</t>
  </si>
  <si>
    <t>Śnieżek</t>
  </si>
  <si>
    <t>-</t>
  </si>
  <si>
    <t>Arkadiusz</t>
  </si>
  <si>
    <t>Dziewior</t>
  </si>
  <si>
    <t>www.kafelkowanie.gliwice.pl</t>
  </si>
  <si>
    <t>Mirosław</t>
  </si>
  <si>
    <t>Kolonko</t>
  </si>
  <si>
    <t>Marathon Club Chorzów</t>
  </si>
  <si>
    <t>Anna</t>
  </si>
  <si>
    <t>Posmysz</t>
  </si>
  <si>
    <t>Cianowice</t>
  </si>
  <si>
    <t>K.U. AZS.UJ Kraków</t>
  </si>
  <si>
    <t>K</t>
  </si>
  <si>
    <t>Leszek</t>
  </si>
  <si>
    <t>Markowski</t>
  </si>
  <si>
    <t>Tarnowskie Góry</t>
  </si>
  <si>
    <t>Pasja</t>
  </si>
  <si>
    <t>Marian</t>
  </si>
  <si>
    <t>Mahoń</t>
  </si>
  <si>
    <t>Zawada Wiejska</t>
  </si>
  <si>
    <t>WKB META Lubliniec</t>
  </si>
  <si>
    <t>Piotr</t>
  </si>
  <si>
    <t>Pacuła</t>
  </si>
  <si>
    <t>MaratonyPolskie.pl TEAM</t>
  </si>
  <si>
    <t>Marzka</t>
  </si>
  <si>
    <t>Janerka - Moroń</t>
  </si>
  <si>
    <t>Krzysztof</t>
  </si>
  <si>
    <t>Wolny</t>
  </si>
  <si>
    <t>Łukasz</t>
  </si>
  <si>
    <t>Rakowski</t>
  </si>
  <si>
    <t>Ornontowice</t>
  </si>
  <si>
    <t>Giza</t>
  </si>
  <si>
    <t xml:space="preserve">Andrzej </t>
  </si>
  <si>
    <t>Strzelczyk</t>
  </si>
  <si>
    <t>Pyskowice</t>
  </si>
  <si>
    <t>Mariusz</t>
  </si>
  <si>
    <t>Adamczyk</t>
  </si>
  <si>
    <t>Żernica</t>
  </si>
  <si>
    <t>Ilona</t>
  </si>
  <si>
    <t>Piecot</t>
  </si>
  <si>
    <t>MCC</t>
  </si>
  <si>
    <t>Aleksandra</t>
  </si>
  <si>
    <t>Popiel - Kruk</t>
  </si>
  <si>
    <t>Zenon</t>
  </si>
  <si>
    <t>Sznajder</t>
  </si>
  <si>
    <t>Forma Wodzisław Śląski</t>
  </si>
  <si>
    <t>Jacek</t>
  </si>
  <si>
    <t>Rusin</t>
  </si>
  <si>
    <t>Zabrze</t>
  </si>
  <si>
    <t>Czesław</t>
  </si>
  <si>
    <t>Pelc</t>
  </si>
  <si>
    <t>Rybnik</t>
  </si>
  <si>
    <t>Pędziwiatr Gliwice</t>
  </si>
  <si>
    <t>Niesler</t>
  </si>
  <si>
    <t>Bytom</t>
  </si>
  <si>
    <t>Kłopot</t>
  </si>
  <si>
    <t xml:space="preserve">Michał </t>
  </si>
  <si>
    <t>Świąć</t>
  </si>
  <si>
    <t>Paweł</t>
  </si>
  <si>
    <t>Kontny</t>
  </si>
  <si>
    <t>Sośnica</t>
  </si>
  <si>
    <t>Janecki</t>
  </si>
  <si>
    <t>Justyna</t>
  </si>
  <si>
    <t>Bartłomiejczyk</t>
  </si>
  <si>
    <t>Gimnazjum nr 3 im. Noblistów Polskich</t>
  </si>
  <si>
    <t>Florecki</t>
  </si>
  <si>
    <t>Jonatan</t>
  </si>
  <si>
    <t>Małgorzata</t>
  </si>
  <si>
    <t>Lange</t>
  </si>
  <si>
    <t>Kamila</t>
  </si>
  <si>
    <t>Olszewski</t>
  </si>
  <si>
    <t>Czekanów</t>
  </si>
  <si>
    <t>Sylwia</t>
  </si>
  <si>
    <t>Libardi - Kłyś</t>
  </si>
  <si>
    <t>Mielcarek</t>
  </si>
  <si>
    <t>NW</t>
  </si>
  <si>
    <t>Ryszard</t>
  </si>
  <si>
    <t>Górecki</t>
  </si>
  <si>
    <t>Bogusław</t>
  </si>
  <si>
    <t>Maliszewski</t>
  </si>
  <si>
    <t>Dobosz</t>
  </si>
  <si>
    <t>Duda</t>
  </si>
  <si>
    <t>Mikołów</t>
  </si>
  <si>
    <t>Amator</t>
  </si>
  <si>
    <t>Adrian</t>
  </si>
  <si>
    <t>Szczęsny</t>
  </si>
  <si>
    <t>Ewelina</t>
  </si>
  <si>
    <t>Roszkowska</t>
  </si>
  <si>
    <t>Ruda Śląska</t>
  </si>
  <si>
    <t>Masiarek</t>
  </si>
  <si>
    <t>Danuta</t>
  </si>
  <si>
    <t>Połomska</t>
  </si>
  <si>
    <t>Teresa</t>
  </si>
  <si>
    <t>Ciesiołka</t>
  </si>
  <si>
    <t>Lech</t>
  </si>
  <si>
    <t>nie ukończono</t>
  </si>
  <si>
    <t>Grażyna</t>
  </si>
  <si>
    <t>nie ukończono - tylko 3 km</t>
  </si>
  <si>
    <t>Klawender</t>
  </si>
  <si>
    <t>STATYSTYKA :</t>
  </si>
  <si>
    <t>a) startujących</t>
  </si>
  <si>
    <t>w tym :</t>
  </si>
  <si>
    <t xml:space="preserve">a) Biegacze : </t>
  </si>
  <si>
    <t xml:space="preserve">b) Nordic Walking : </t>
  </si>
  <si>
    <t>Canicross</t>
  </si>
  <si>
    <t xml:space="preserve">c) Kobiet : </t>
  </si>
  <si>
    <t>d) średnia wieku w latach :</t>
  </si>
  <si>
    <t xml:space="preserve">e) średnia na 1 km  :  </t>
  </si>
  <si>
    <t>Razem</t>
  </si>
  <si>
    <t>Nordick Walking</t>
  </si>
  <si>
    <t>f) temperatura : +4stopni,bezwietrznie,połowa trasy bardzo  śliska,druga połowa trasy asfalt</t>
  </si>
  <si>
    <t>Indeks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</si>
</sst>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h:mm:ss"/>
  </numFmts>
  <fonts count="31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1"/>
      <color indexed="56"/>
      <name val="Calibri"/>
      <family val="2"/>
    </font>
    <font>
      <b/>
      <sz val="11"/>
      <color indexed="55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Verdana"/>
      <family val="2"/>
    </font>
    <font>
      <sz val="11"/>
      <color indexed="55"/>
      <name val="Arial"/>
      <family val="2"/>
    </font>
    <font>
      <b/>
      <sz val="9"/>
      <name val="Verdana"/>
      <family val="2"/>
    </font>
    <font>
      <i/>
      <sz val="9"/>
      <name val="Verdana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4" fillId="20" borderId="11" xfId="0" applyFont="1" applyFill="1" applyBorder="1" applyAlignment="1">
      <alignment wrapText="1"/>
    </xf>
    <xf numFmtId="0" fontId="4" fillId="20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7" fillId="0" borderId="10" xfId="51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7" fillId="0" borderId="0" xfId="51" applyNumberFormat="1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3" fillId="0" borderId="0" xfId="51" applyNumberFormat="1" applyFont="1" applyFill="1" applyBorder="1" applyAlignment="1">
      <alignment horizontal="center" wrapText="1"/>
      <protection/>
    </xf>
    <xf numFmtId="0" fontId="11" fillId="0" borderId="0" xfId="0" applyFont="1" applyFill="1" applyBorder="1" applyAlignment="1">
      <alignment horizontal="right"/>
    </xf>
    <xf numFmtId="164" fontId="0" fillId="0" borderId="0" xfId="0" applyNumberForma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Comma" xfId="41"/>
    <cellStyle name="Comma [0]" xfId="42"/>
    <cellStyle name="Dobre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38100</xdr:rowOff>
    </xdr:from>
    <xdr:to>
      <xdr:col>5</xdr:col>
      <xdr:colOff>800100</xdr:colOff>
      <xdr:row>2</xdr:row>
      <xdr:rowOff>123825</xdr:rowOff>
    </xdr:to>
    <xdr:pic>
      <xdr:nvPicPr>
        <xdr:cNvPr id="1" name="Picture 17" descr="zimnar 2011_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="85" zoomScaleNormal="85" zoomScalePageLayoutView="0" workbookViewId="0" topLeftCell="A1">
      <pane ySplit="4770" topLeftCell="BM49" activePane="bottomLeft" state="split"/>
      <selection pane="topLeft" activeCell="N8" sqref="N8"/>
      <selection pane="bottomLeft" activeCell="G70" sqref="G70"/>
    </sheetView>
  </sheetViews>
  <sheetFormatPr defaultColWidth="9.00390625" defaultRowHeight="14.25" outlineLevelCol="1"/>
  <cols>
    <col min="1" max="1" width="20.25390625" style="0" customWidth="1"/>
    <col min="2" max="2" width="10.125" style="0" customWidth="1"/>
    <col min="3" max="7" width="12.625" style="0" customWidth="1"/>
    <col min="8" max="8" width="4.125" style="0" bestFit="1" customWidth="1"/>
    <col min="9" max="13" width="8.50390625" style="0" customWidth="1"/>
    <col min="14" max="18" width="12.625" style="0" customWidth="1"/>
    <col min="19" max="19" width="9.00390625" style="0" customWidth="1"/>
    <col min="20" max="23" width="9.00390625" style="0" customWidth="1" outlineLevel="1"/>
  </cols>
  <sheetData>
    <row r="1" spans="1:18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3" t="s">
        <v>18</v>
      </c>
      <c r="U4" s="4" t="s">
        <v>19</v>
      </c>
      <c r="V4" s="4" t="s">
        <v>12</v>
      </c>
      <c r="W4" s="4" t="s">
        <v>144</v>
      </c>
    </row>
    <row r="5" spans="1:23" ht="15">
      <c r="A5" s="22">
        <v>1</v>
      </c>
      <c r="B5" s="22">
        <v>76</v>
      </c>
      <c r="C5" s="22" t="s">
        <v>20</v>
      </c>
      <c r="D5" s="22" t="s">
        <v>21</v>
      </c>
      <c r="E5" s="23" t="s">
        <v>22</v>
      </c>
      <c r="F5" s="22" t="s">
        <v>22</v>
      </c>
      <c r="G5" s="22" t="s">
        <v>34</v>
      </c>
      <c r="H5" s="22" t="s">
        <v>23</v>
      </c>
      <c r="I5" s="22">
        <v>1972</v>
      </c>
      <c r="J5" s="22" t="str">
        <f>CONCATENATE(H5,VLOOKUP(T5,$U$7:$V$96,2,FALSE))</f>
        <v>M30</v>
      </c>
      <c r="K5" s="22" t="s">
        <v>24</v>
      </c>
      <c r="L5" s="22">
        <v>6</v>
      </c>
      <c r="M5" s="24">
        <v>0.016689814814814817</v>
      </c>
      <c r="N5" s="24">
        <f>M5/L5</f>
        <v>0.002781635802469136</v>
      </c>
      <c r="O5" s="25">
        <v>1</v>
      </c>
      <c r="T5" s="8">
        <f>2011-I5</f>
        <v>39</v>
      </c>
      <c r="U5" s="8">
        <v>4</v>
      </c>
      <c r="V5" s="8">
        <v>16</v>
      </c>
      <c r="W5">
        <v>1</v>
      </c>
    </row>
    <row r="6" spans="1:23" ht="4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17"/>
      <c r="Q6" s="17"/>
      <c r="R6" s="17"/>
      <c r="T6" s="8" t="e">
        <f>2011-I6</f>
        <v>#VALUE!</v>
      </c>
      <c r="U6" s="8">
        <v>4</v>
      </c>
      <c r="V6" s="8">
        <v>16</v>
      </c>
      <c r="W6">
        <v>1</v>
      </c>
    </row>
    <row r="7" spans="1:23" ht="15">
      <c r="A7" s="5">
        <v>1</v>
      </c>
      <c r="B7" s="5">
        <v>76</v>
      </c>
      <c r="C7" s="5" t="s">
        <v>20</v>
      </c>
      <c r="D7" s="5" t="s">
        <v>21</v>
      </c>
      <c r="E7" s="6" t="s">
        <v>22</v>
      </c>
      <c r="F7" s="5" t="s">
        <v>22</v>
      </c>
      <c r="G7" s="9" t="s">
        <v>34</v>
      </c>
      <c r="H7" s="5" t="s">
        <v>23</v>
      </c>
      <c r="I7" s="5">
        <v>1972</v>
      </c>
      <c r="J7" s="5" t="str">
        <f aca="true" t="shared" si="0" ref="J7:J54">CONCATENATE(H7,VLOOKUP(T7,$U$7:$V$96,2,FALSE))</f>
        <v>M30</v>
      </c>
      <c r="K7" s="5" t="s">
        <v>24</v>
      </c>
      <c r="L7" s="5">
        <v>6</v>
      </c>
      <c r="M7" s="7">
        <v>0.016689814814814817</v>
      </c>
      <c r="N7" s="7">
        <f aca="true" t="shared" si="1" ref="N7:N51">M7/L7</f>
        <v>0.002781635802469136</v>
      </c>
      <c r="O7" s="19">
        <v>1</v>
      </c>
      <c r="P7" s="15"/>
      <c r="Q7" s="15"/>
      <c r="R7" s="15"/>
      <c r="T7" s="8">
        <f aca="true" t="shared" si="2" ref="T7:T54">2011-I7</f>
        <v>39</v>
      </c>
      <c r="U7" s="8">
        <v>4</v>
      </c>
      <c r="V7" s="8">
        <v>16</v>
      </c>
      <c r="W7">
        <v>1</v>
      </c>
    </row>
    <row r="8" spans="1:23" ht="15">
      <c r="A8" s="5">
        <v>2</v>
      </c>
      <c r="B8" s="5">
        <v>35</v>
      </c>
      <c r="C8" s="5" t="s">
        <v>25</v>
      </c>
      <c r="D8" s="5" t="s">
        <v>26</v>
      </c>
      <c r="E8" s="6" t="s">
        <v>22</v>
      </c>
      <c r="F8" s="5" t="s">
        <v>27</v>
      </c>
      <c r="G8" s="9" t="s">
        <v>34</v>
      </c>
      <c r="H8" s="5" t="s">
        <v>23</v>
      </c>
      <c r="I8" s="5">
        <v>1971</v>
      </c>
      <c r="J8" s="5" t="str">
        <f t="shared" si="0"/>
        <v>M40</v>
      </c>
      <c r="K8" s="5" t="s">
        <v>24</v>
      </c>
      <c r="L8" s="5">
        <v>6</v>
      </c>
      <c r="M8" s="7">
        <v>0.01685185185185185</v>
      </c>
      <c r="N8" s="7">
        <f t="shared" si="1"/>
        <v>0.0028086419753086418</v>
      </c>
      <c r="O8" s="19">
        <v>1</v>
      </c>
      <c r="P8" s="15"/>
      <c r="Q8" s="15"/>
      <c r="R8" s="15"/>
      <c r="T8" s="8">
        <f t="shared" si="2"/>
        <v>40</v>
      </c>
      <c r="U8" s="8">
        <v>5</v>
      </c>
      <c r="V8" s="8">
        <v>16</v>
      </c>
      <c r="W8">
        <v>1</v>
      </c>
    </row>
    <row r="9" spans="1:23" ht="15">
      <c r="A9" s="5">
        <v>3</v>
      </c>
      <c r="B9" s="5">
        <v>21</v>
      </c>
      <c r="C9" s="5" t="s">
        <v>32</v>
      </c>
      <c r="D9" s="5" t="s">
        <v>33</v>
      </c>
      <c r="E9" s="6" t="s">
        <v>22</v>
      </c>
      <c r="F9" s="9" t="s">
        <v>34</v>
      </c>
      <c r="G9" s="9" t="s">
        <v>34</v>
      </c>
      <c r="H9" s="5" t="s">
        <v>23</v>
      </c>
      <c r="I9" s="5">
        <v>1980</v>
      </c>
      <c r="J9" s="5" t="str">
        <f t="shared" si="0"/>
        <v>M30</v>
      </c>
      <c r="K9" s="5" t="s">
        <v>24</v>
      </c>
      <c r="L9" s="5">
        <v>6</v>
      </c>
      <c r="M9" s="7">
        <v>0.018368055555555554</v>
      </c>
      <c r="N9" s="7">
        <f t="shared" si="1"/>
        <v>0.0030613425925925925</v>
      </c>
      <c r="O9" s="19">
        <v>2</v>
      </c>
      <c r="P9" s="15"/>
      <c r="Q9" s="15"/>
      <c r="R9" s="15"/>
      <c r="T9" s="8">
        <f t="shared" si="2"/>
        <v>31</v>
      </c>
      <c r="U9" s="8">
        <v>6</v>
      </c>
      <c r="V9" s="8">
        <v>16</v>
      </c>
      <c r="W9">
        <v>1</v>
      </c>
    </row>
    <row r="10" spans="1:23" ht="15">
      <c r="A10" s="5">
        <v>4</v>
      </c>
      <c r="B10" s="5">
        <v>41</v>
      </c>
      <c r="C10" s="5" t="s">
        <v>28</v>
      </c>
      <c r="D10" s="5" t="s">
        <v>29</v>
      </c>
      <c r="E10" s="6" t="s">
        <v>22</v>
      </c>
      <c r="F10" s="5" t="s">
        <v>30</v>
      </c>
      <c r="G10" s="9" t="s">
        <v>34</v>
      </c>
      <c r="H10" s="5" t="s">
        <v>23</v>
      </c>
      <c r="I10" s="5">
        <v>1974</v>
      </c>
      <c r="J10" s="5" t="str">
        <f t="shared" si="0"/>
        <v>M30</v>
      </c>
      <c r="K10" s="5" t="s">
        <v>31</v>
      </c>
      <c r="L10" s="5">
        <v>6</v>
      </c>
      <c r="M10" s="7">
        <v>0.018368055555555554</v>
      </c>
      <c r="N10" s="7">
        <f t="shared" si="1"/>
        <v>0.0030613425925925925</v>
      </c>
      <c r="O10" s="19">
        <v>1</v>
      </c>
      <c r="P10" s="15"/>
      <c r="Q10" s="15"/>
      <c r="R10" s="15"/>
      <c r="T10" s="8">
        <f t="shared" si="2"/>
        <v>37</v>
      </c>
      <c r="U10" s="8">
        <v>7</v>
      </c>
      <c r="V10" s="8">
        <v>16</v>
      </c>
      <c r="W10">
        <v>1</v>
      </c>
    </row>
    <row r="11" spans="1:23" ht="15">
      <c r="A11" s="5">
        <v>5</v>
      </c>
      <c r="B11" s="5">
        <v>44</v>
      </c>
      <c r="C11" s="5" t="s">
        <v>35</v>
      </c>
      <c r="D11" s="5" t="s">
        <v>36</v>
      </c>
      <c r="E11" s="6" t="s">
        <v>22</v>
      </c>
      <c r="F11" s="5" t="s">
        <v>22</v>
      </c>
      <c r="G11" s="5" t="s">
        <v>37</v>
      </c>
      <c r="H11" s="5" t="s">
        <v>23</v>
      </c>
      <c r="I11" s="5">
        <v>1971</v>
      </c>
      <c r="J11" s="5" t="str">
        <f t="shared" si="0"/>
        <v>M40</v>
      </c>
      <c r="K11" s="5" t="s">
        <v>24</v>
      </c>
      <c r="L11" s="5">
        <v>6</v>
      </c>
      <c r="M11" s="7">
        <v>0.01859953703703704</v>
      </c>
      <c r="N11" s="7">
        <f t="shared" si="1"/>
        <v>0.003099922839506173</v>
      </c>
      <c r="O11" s="19">
        <v>2</v>
      </c>
      <c r="P11" s="15"/>
      <c r="Q11" s="15"/>
      <c r="R11" s="15"/>
      <c r="T11" s="8">
        <f t="shared" si="2"/>
        <v>40</v>
      </c>
      <c r="U11" s="8">
        <v>8</v>
      </c>
      <c r="V11" s="8">
        <v>16</v>
      </c>
      <c r="W11">
        <v>1</v>
      </c>
    </row>
    <row r="12" spans="1:23" ht="15">
      <c r="A12" s="5">
        <v>6</v>
      </c>
      <c r="B12" s="5">
        <v>78</v>
      </c>
      <c r="C12" s="5" t="s">
        <v>38</v>
      </c>
      <c r="D12" s="5" t="s">
        <v>39</v>
      </c>
      <c r="E12" s="6" t="s">
        <v>22</v>
      </c>
      <c r="F12" s="5" t="s">
        <v>30</v>
      </c>
      <c r="G12" s="5" t="s">
        <v>40</v>
      </c>
      <c r="H12" s="5" t="s">
        <v>23</v>
      </c>
      <c r="I12" s="5">
        <v>1970</v>
      </c>
      <c r="J12" s="5" t="str">
        <f t="shared" si="0"/>
        <v>M40</v>
      </c>
      <c r="K12" s="5" t="s">
        <v>24</v>
      </c>
      <c r="L12" s="5">
        <v>6</v>
      </c>
      <c r="M12" s="7">
        <v>0.019641203703703702</v>
      </c>
      <c r="N12" s="7">
        <f t="shared" si="1"/>
        <v>0.0032735339506172836</v>
      </c>
      <c r="O12" s="19">
        <v>3</v>
      </c>
      <c r="P12" s="15"/>
      <c r="Q12" s="15"/>
      <c r="R12" s="15"/>
      <c r="T12" s="8">
        <f t="shared" si="2"/>
        <v>41</v>
      </c>
      <c r="U12" s="8">
        <v>9</v>
      </c>
      <c r="V12" s="8">
        <v>16</v>
      </c>
      <c r="W12">
        <v>1</v>
      </c>
    </row>
    <row r="13" spans="1:23" ht="15">
      <c r="A13" s="5">
        <v>7</v>
      </c>
      <c r="B13" s="5">
        <v>56</v>
      </c>
      <c r="C13" s="5" t="s">
        <v>41</v>
      </c>
      <c r="D13" s="5" t="s">
        <v>42</v>
      </c>
      <c r="E13" s="6" t="s">
        <v>22</v>
      </c>
      <c r="F13" s="5" t="s">
        <v>43</v>
      </c>
      <c r="G13" s="5" t="s">
        <v>44</v>
      </c>
      <c r="H13" s="5" t="s">
        <v>45</v>
      </c>
      <c r="I13" s="5">
        <v>1984</v>
      </c>
      <c r="J13" s="5" t="str">
        <f t="shared" si="0"/>
        <v>K20</v>
      </c>
      <c r="K13" s="5" t="s">
        <v>24</v>
      </c>
      <c r="L13" s="5">
        <v>6</v>
      </c>
      <c r="M13" s="7">
        <v>0.019884259259259258</v>
      </c>
      <c r="N13" s="7">
        <f t="shared" si="1"/>
        <v>0.003314043209876543</v>
      </c>
      <c r="O13" s="19">
        <v>1</v>
      </c>
      <c r="P13" s="15"/>
      <c r="Q13" s="15"/>
      <c r="R13" s="15"/>
      <c r="T13" s="8">
        <f t="shared" si="2"/>
        <v>27</v>
      </c>
      <c r="U13" s="8">
        <v>10</v>
      </c>
      <c r="V13" s="8">
        <v>16</v>
      </c>
      <c r="W13">
        <v>1</v>
      </c>
    </row>
    <row r="14" spans="1:23" ht="15">
      <c r="A14" s="5">
        <v>8</v>
      </c>
      <c r="B14" s="5">
        <v>69</v>
      </c>
      <c r="C14" s="5" t="s">
        <v>46</v>
      </c>
      <c r="D14" s="5" t="s">
        <v>47</v>
      </c>
      <c r="E14" s="6" t="s">
        <v>22</v>
      </c>
      <c r="F14" s="5" t="s">
        <v>48</v>
      </c>
      <c r="G14" s="5" t="s">
        <v>49</v>
      </c>
      <c r="H14" s="5" t="s">
        <v>23</v>
      </c>
      <c r="I14" s="5">
        <v>1953</v>
      </c>
      <c r="J14" s="5" t="str">
        <f t="shared" si="0"/>
        <v>M50</v>
      </c>
      <c r="K14" s="5" t="s">
        <v>24</v>
      </c>
      <c r="L14" s="5">
        <v>6</v>
      </c>
      <c r="M14" s="7">
        <v>0.02003472222222222</v>
      </c>
      <c r="N14" s="7">
        <f t="shared" si="1"/>
        <v>0.0033391203703703703</v>
      </c>
      <c r="O14" s="19">
        <v>1</v>
      </c>
      <c r="P14" s="15"/>
      <c r="Q14" s="15"/>
      <c r="R14" s="15"/>
      <c r="T14" s="8">
        <f t="shared" si="2"/>
        <v>58</v>
      </c>
      <c r="U14" s="8">
        <v>11</v>
      </c>
      <c r="V14" s="8">
        <v>16</v>
      </c>
      <c r="W14">
        <v>1</v>
      </c>
    </row>
    <row r="15" spans="1:23" ht="15">
      <c r="A15" s="5">
        <v>9</v>
      </c>
      <c r="B15" s="5">
        <v>16</v>
      </c>
      <c r="C15" s="5" t="s">
        <v>50</v>
      </c>
      <c r="D15" s="5" t="s">
        <v>51</v>
      </c>
      <c r="E15" s="6" t="s">
        <v>22</v>
      </c>
      <c r="F15" s="5" t="s">
        <v>52</v>
      </c>
      <c r="G15" s="5" t="s">
        <v>53</v>
      </c>
      <c r="H15" s="5" t="s">
        <v>23</v>
      </c>
      <c r="I15" s="5">
        <v>1953</v>
      </c>
      <c r="J15" s="5" t="str">
        <f t="shared" si="0"/>
        <v>M50</v>
      </c>
      <c r="K15" s="5" t="s">
        <v>24</v>
      </c>
      <c r="L15" s="5">
        <v>6</v>
      </c>
      <c r="M15" s="7">
        <v>0.020104166666666666</v>
      </c>
      <c r="N15" s="7">
        <f t="shared" si="1"/>
        <v>0.0033506944444444443</v>
      </c>
      <c r="O15" s="19">
        <v>2</v>
      </c>
      <c r="P15" s="15"/>
      <c r="Q15" s="15"/>
      <c r="R15" s="15"/>
      <c r="T15" s="8">
        <f t="shared" si="2"/>
        <v>58</v>
      </c>
      <c r="U15" s="8">
        <v>12</v>
      </c>
      <c r="V15" s="8">
        <v>16</v>
      </c>
      <c r="W15">
        <v>1</v>
      </c>
    </row>
    <row r="16" spans="1:23" ht="15">
      <c r="A16" s="5">
        <v>10</v>
      </c>
      <c r="B16" s="5">
        <v>64</v>
      </c>
      <c r="C16" s="5" t="s">
        <v>54</v>
      </c>
      <c r="D16" s="5" t="s">
        <v>55</v>
      </c>
      <c r="E16" s="6" t="s">
        <v>22</v>
      </c>
      <c r="F16" s="5" t="s">
        <v>22</v>
      </c>
      <c r="G16" s="5" t="s">
        <v>56</v>
      </c>
      <c r="H16" s="5" t="s">
        <v>23</v>
      </c>
      <c r="I16" s="5">
        <v>1959</v>
      </c>
      <c r="J16" s="5" t="str">
        <f t="shared" si="0"/>
        <v>M50</v>
      </c>
      <c r="K16" s="5" t="s">
        <v>24</v>
      </c>
      <c r="L16" s="5">
        <v>6</v>
      </c>
      <c r="M16" s="7">
        <v>0.02033564814814815</v>
      </c>
      <c r="N16" s="7">
        <f t="shared" si="1"/>
        <v>0.0033892746913580254</v>
      </c>
      <c r="O16" s="19">
        <v>3</v>
      </c>
      <c r="P16" s="15"/>
      <c r="Q16" s="15"/>
      <c r="R16" s="15"/>
      <c r="T16" s="8">
        <f t="shared" si="2"/>
        <v>52</v>
      </c>
      <c r="U16" s="8">
        <v>13</v>
      </c>
      <c r="V16" s="8">
        <v>16</v>
      </c>
      <c r="W16">
        <v>1</v>
      </c>
    </row>
    <row r="17" spans="1:23" ht="15">
      <c r="A17" s="5">
        <v>11</v>
      </c>
      <c r="B17" s="5">
        <v>42</v>
      </c>
      <c r="C17" s="5" t="s">
        <v>57</v>
      </c>
      <c r="D17" s="5" t="s">
        <v>58</v>
      </c>
      <c r="E17" s="6" t="s">
        <v>22</v>
      </c>
      <c r="F17" s="5" t="s">
        <v>30</v>
      </c>
      <c r="G17" s="9" t="s">
        <v>34</v>
      </c>
      <c r="H17" s="5" t="s">
        <v>45</v>
      </c>
      <c r="I17" s="5">
        <v>1978</v>
      </c>
      <c r="J17" s="5" t="str">
        <f t="shared" si="0"/>
        <v>K30</v>
      </c>
      <c r="K17" s="5" t="s">
        <v>31</v>
      </c>
      <c r="L17" s="5">
        <v>6</v>
      </c>
      <c r="M17" s="7">
        <v>0.02037037037037037</v>
      </c>
      <c r="N17" s="7">
        <f t="shared" si="1"/>
        <v>0.0033950617283950613</v>
      </c>
      <c r="O17" s="19">
        <v>1</v>
      </c>
      <c r="P17" s="15"/>
      <c r="Q17" s="15"/>
      <c r="R17" s="15"/>
      <c r="T17" s="8">
        <f t="shared" si="2"/>
        <v>33</v>
      </c>
      <c r="U17" s="8">
        <v>14</v>
      </c>
      <c r="V17" s="8">
        <v>16</v>
      </c>
      <c r="W17">
        <v>1</v>
      </c>
    </row>
    <row r="18" spans="1:23" ht="15">
      <c r="A18" s="5">
        <v>12</v>
      </c>
      <c r="B18" s="5">
        <v>25</v>
      </c>
      <c r="C18" s="5" t="s">
        <v>59</v>
      </c>
      <c r="D18" s="5" t="s">
        <v>60</v>
      </c>
      <c r="E18" s="6" t="s">
        <v>22</v>
      </c>
      <c r="F18" s="9" t="s">
        <v>34</v>
      </c>
      <c r="G18" s="9" t="s">
        <v>34</v>
      </c>
      <c r="H18" s="5" t="s">
        <v>23</v>
      </c>
      <c r="I18" s="5">
        <v>1981</v>
      </c>
      <c r="J18" s="5" t="str">
        <f t="shared" si="0"/>
        <v>M30</v>
      </c>
      <c r="K18" s="5" t="s">
        <v>24</v>
      </c>
      <c r="L18" s="5">
        <v>6</v>
      </c>
      <c r="M18" s="7">
        <v>0.020613425925925924</v>
      </c>
      <c r="N18" s="7">
        <f t="shared" si="1"/>
        <v>0.0034355709876543205</v>
      </c>
      <c r="O18" s="19">
        <v>3</v>
      </c>
      <c r="P18" s="15"/>
      <c r="Q18" s="15"/>
      <c r="R18" s="15"/>
      <c r="T18" s="8">
        <f t="shared" si="2"/>
        <v>30</v>
      </c>
      <c r="U18" s="8">
        <v>15</v>
      </c>
      <c r="V18" s="8">
        <v>16</v>
      </c>
      <c r="W18">
        <v>1</v>
      </c>
    </row>
    <row r="19" spans="1:23" ht="15">
      <c r="A19" s="5">
        <v>13</v>
      </c>
      <c r="B19" s="5">
        <v>63</v>
      </c>
      <c r="C19" s="5" t="s">
        <v>61</v>
      </c>
      <c r="D19" s="5" t="s">
        <v>62</v>
      </c>
      <c r="E19" s="6" t="s">
        <v>22</v>
      </c>
      <c r="F19" s="5" t="s">
        <v>63</v>
      </c>
      <c r="G19" s="9" t="s">
        <v>34</v>
      </c>
      <c r="H19" s="5" t="s">
        <v>23</v>
      </c>
      <c r="I19" s="5">
        <v>1985</v>
      </c>
      <c r="J19" s="5" t="str">
        <f t="shared" si="0"/>
        <v>M20</v>
      </c>
      <c r="K19" s="5" t="s">
        <v>24</v>
      </c>
      <c r="L19" s="5">
        <v>6</v>
      </c>
      <c r="M19" s="7">
        <v>0.02063657407407407</v>
      </c>
      <c r="N19" s="7">
        <f t="shared" si="1"/>
        <v>0.0034394290123456787</v>
      </c>
      <c r="O19" s="19">
        <v>1</v>
      </c>
      <c r="P19" s="15"/>
      <c r="Q19" s="15"/>
      <c r="R19" s="15"/>
      <c r="T19" s="8">
        <f t="shared" si="2"/>
        <v>26</v>
      </c>
      <c r="U19" s="8">
        <v>16</v>
      </c>
      <c r="V19" s="8">
        <v>16</v>
      </c>
      <c r="W19">
        <v>1</v>
      </c>
    </row>
    <row r="20" spans="1:23" ht="15">
      <c r="A20" s="5">
        <v>14</v>
      </c>
      <c r="B20" s="5">
        <v>38</v>
      </c>
      <c r="C20" s="5" t="s">
        <v>59</v>
      </c>
      <c r="D20" s="5" t="s">
        <v>64</v>
      </c>
      <c r="E20" s="6" t="s">
        <v>22</v>
      </c>
      <c r="F20" s="9" t="s">
        <v>34</v>
      </c>
      <c r="G20" s="9" t="s">
        <v>34</v>
      </c>
      <c r="H20" s="5" t="s">
        <v>23</v>
      </c>
      <c r="I20" s="5">
        <v>1978</v>
      </c>
      <c r="J20" s="5" t="str">
        <f t="shared" si="0"/>
        <v>M30</v>
      </c>
      <c r="K20" s="5" t="s">
        <v>24</v>
      </c>
      <c r="L20" s="5">
        <v>6</v>
      </c>
      <c r="M20" s="7">
        <v>0.02071759259259259</v>
      </c>
      <c r="N20" s="7">
        <f t="shared" si="1"/>
        <v>0.0034529320987654317</v>
      </c>
      <c r="O20" s="19">
        <v>4</v>
      </c>
      <c r="P20" s="15"/>
      <c r="Q20" s="15"/>
      <c r="R20" s="15"/>
      <c r="T20" s="8">
        <f t="shared" si="2"/>
        <v>33</v>
      </c>
      <c r="U20" s="8">
        <v>17</v>
      </c>
      <c r="V20" s="8">
        <v>16</v>
      </c>
      <c r="W20">
        <v>1</v>
      </c>
    </row>
    <row r="21" spans="1:23" ht="17.25" customHeight="1">
      <c r="A21" s="5">
        <v>15</v>
      </c>
      <c r="B21" s="5">
        <v>77</v>
      </c>
      <c r="C21" s="5" t="s">
        <v>65</v>
      </c>
      <c r="D21" s="5" t="s">
        <v>66</v>
      </c>
      <c r="E21" s="6" t="s">
        <v>22</v>
      </c>
      <c r="F21" s="5" t="s">
        <v>67</v>
      </c>
      <c r="G21" s="9" t="s">
        <v>34</v>
      </c>
      <c r="H21" s="5" t="s">
        <v>23</v>
      </c>
      <c r="I21" s="5">
        <v>1951</v>
      </c>
      <c r="J21" s="5" t="str">
        <f t="shared" si="0"/>
        <v>M50</v>
      </c>
      <c r="K21" s="5" t="s">
        <v>24</v>
      </c>
      <c r="L21" s="5">
        <v>6</v>
      </c>
      <c r="M21" s="7">
        <v>0.02074074074074074</v>
      </c>
      <c r="N21" s="7">
        <f t="shared" si="1"/>
        <v>0.00345679012345679</v>
      </c>
      <c r="O21" s="19">
        <v>4</v>
      </c>
      <c r="P21" s="15"/>
      <c r="Q21" s="15"/>
      <c r="R21" s="15"/>
      <c r="T21" s="8">
        <f t="shared" si="2"/>
        <v>60</v>
      </c>
      <c r="U21" s="8">
        <v>18</v>
      </c>
      <c r="V21" s="8">
        <v>16</v>
      </c>
      <c r="W21">
        <v>1</v>
      </c>
    </row>
    <row r="22" spans="1:23" ht="17.25" customHeight="1">
      <c r="A22" s="5">
        <v>16</v>
      </c>
      <c r="B22" s="5">
        <v>45</v>
      </c>
      <c r="C22" s="5" t="s">
        <v>68</v>
      </c>
      <c r="D22" s="5" t="s">
        <v>69</v>
      </c>
      <c r="E22" s="6" t="s">
        <v>22</v>
      </c>
      <c r="F22" s="5" t="s">
        <v>70</v>
      </c>
      <c r="G22" s="9" t="s">
        <v>34</v>
      </c>
      <c r="H22" s="5" t="s">
        <v>23</v>
      </c>
      <c r="I22" s="5">
        <v>1977</v>
      </c>
      <c r="J22" s="5" t="str">
        <f t="shared" si="0"/>
        <v>M30</v>
      </c>
      <c r="K22" s="5" t="s">
        <v>24</v>
      </c>
      <c r="L22" s="5">
        <v>6</v>
      </c>
      <c r="M22" s="7">
        <v>0.020856481481481483</v>
      </c>
      <c r="N22" s="7">
        <f t="shared" si="1"/>
        <v>0.0034760802469135806</v>
      </c>
      <c r="O22" s="19">
        <v>5</v>
      </c>
      <c r="P22" s="15"/>
      <c r="Q22" s="15"/>
      <c r="R22" s="15"/>
      <c r="T22" s="8">
        <f t="shared" si="2"/>
        <v>34</v>
      </c>
      <c r="U22" s="8">
        <v>19</v>
      </c>
      <c r="V22" s="8">
        <v>16</v>
      </c>
      <c r="W22">
        <v>1</v>
      </c>
    </row>
    <row r="23" spans="1:23" ht="17.25" customHeight="1">
      <c r="A23" s="5">
        <v>17</v>
      </c>
      <c r="B23" s="5">
        <v>60</v>
      </c>
      <c r="C23" s="5" t="s">
        <v>71</v>
      </c>
      <c r="D23" s="5" t="s">
        <v>72</v>
      </c>
      <c r="E23" s="6" t="s">
        <v>22</v>
      </c>
      <c r="F23" s="9" t="s">
        <v>34</v>
      </c>
      <c r="G23" s="5" t="s">
        <v>73</v>
      </c>
      <c r="H23" s="5" t="s">
        <v>45</v>
      </c>
      <c r="I23" s="5">
        <v>1974</v>
      </c>
      <c r="J23" s="5" t="str">
        <f t="shared" si="0"/>
        <v>K30</v>
      </c>
      <c r="K23" s="5" t="s">
        <v>24</v>
      </c>
      <c r="L23" s="5">
        <v>6</v>
      </c>
      <c r="M23" s="7">
        <v>0.021643518518518517</v>
      </c>
      <c r="N23" s="7">
        <f t="shared" si="1"/>
        <v>0.003607253086419753</v>
      </c>
      <c r="O23" s="19">
        <v>1</v>
      </c>
      <c r="P23" s="15"/>
      <c r="Q23" s="15"/>
      <c r="R23" s="15"/>
      <c r="T23" s="8">
        <f t="shared" si="2"/>
        <v>37</v>
      </c>
      <c r="U23" s="8">
        <v>20</v>
      </c>
      <c r="V23" s="8">
        <v>20</v>
      </c>
      <c r="W23">
        <v>1</v>
      </c>
    </row>
    <row r="24" spans="1:23" ht="17.25" customHeight="1">
      <c r="A24" s="5">
        <v>18</v>
      </c>
      <c r="B24" s="5">
        <v>43</v>
      </c>
      <c r="C24" s="5" t="s">
        <v>74</v>
      </c>
      <c r="D24" s="5" t="s">
        <v>75</v>
      </c>
      <c r="E24" s="6" t="s">
        <v>22</v>
      </c>
      <c r="F24" s="5" t="s">
        <v>22</v>
      </c>
      <c r="G24" s="5" t="s">
        <v>37</v>
      </c>
      <c r="H24" s="5" t="s">
        <v>45</v>
      </c>
      <c r="I24" s="5">
        <v>1978</v>
      </c>
      <c r="J24" s="5" t="str">
        <f t="shared" si="0"/>
        <v>K30</v>
      </c>
      <c r="K24" s="5" t="s">
        <v>24</v>
      </c>
      <c r="L24" s="5">
        <v>6</v>
      </c>
      <c r="M24" s="7">
        <v>0.02167824074074074</v>
      </c>
      <c r="N24" s="7">
        <f t="shared" si="1"/>
        <v>0.00361304012345679</v>
      </c>
      <c r="O24" s="19">
        <v>2</v>
      </c>
      <c r="P24" s="15"/>
      <c r="Q24" s="15"/>
      <c r="R24" s="15"/>
      <c r="T24" s="8">
        <f t="shared" si="2"/>
        <v>33</v>
      </c>
      <c r="U24" s="8">
        <v>21</v>
      </c>
      <c r="V24" s="8">
        <v>20</v>
      </c>
      <c r="W24">
        <v>1</v>
      </c>
    </row>
    <row r="25" spans="1:23" ht="17.25" customHeight="1">
      <c r="A25" s="5">
        <v>19</v>
      </c>
      <c r="B25" s="5">
        <v>27</v>
      </c>
      <c r="C25" s="5" t="s">
        <v>76</v>
      </c>
      <c r="D25" s="5" t="s">
        <v>77</v>
      </c>
      <c r="E25" s="6" t="s">
        <v>22</v>
      </c>
      <c r="F25" s="9" t="s">
        <v>34</v>
      </c>
      <c r="G25" s="5" t="s">
        <v>78</v>
      </c>
      <c r="H25" s="5" t="s">
        <v>23</v>
      </c>
      <c r="I25" s="5">
        <v>1952</v>
      </c>
      <c r="J25" s="5" t="str">
        <f t="shared" si="0"/>
        <v>M50</v>
      </c>
      <c r="K25" s="5" t="s">
        <v>24</v>
      </c>
      <c r="L25" s="5">
        <v>6</v>
      </c>
      <c r="M25" s="7">
        <v>0.022152777777777778</v>
      </c>
      <c r="N25" s="7">
        <f t="shared" si="1"/>
        <v>0.00369212962962963</v>
      </c>
      <c r="O25" s="19">
        <v>5</v>
      </c>
      <c r="P25" s="15"/>
      <c r="Q25" s="15"/>
      <c r="R25" s="15"/>
      <c r="T25" s="8">
        <f t="shared" si="2"/>
        <v>59</v>
      </c>
      <c r="U25" s="8">
        <v>22</v>
      </c>
      <c r="V25" s="8">
        <v>20</v>
      </c>
      <c r="W25">
        <v>1</v>
      </c>
    </row>
    <row r="26" spans="1:23" ht="17.25" customHeight="1">
      <c r="A26" s="5">
        <v>20</v>
      </c>
      <c r="B26" s="5">
        <v>36</v>
      </c>
      <c r="C26" s="5" t="s">
        <v>79</v>
      </c>
      <c r="D26" s="5" t="s">
        <v>80</v>
      </c>
      <c r="E26" s="6" t="s">
        <v>22</v>
      </c>
      <c r="F26" s="5" t="s">
        <v>81</v>
      </c>
      <c r="G26" s="9" t="s">
        <v>34</v>
      </c>
      <c r="H26" s="5" t="s">
        <v>23</v>
      </c>
      <c r="I26" s="5">
        <v>1980</v>
      </c>
      <c r="J26" s="5" t="str">
        <f t="shared" si="0"/>
        <v>M30</v>
      </c>
      <c r="K26" s="5" t="s">
        <v>24</v>
      </c>
      <c r="L26" s="5">
        <v>6</v>
      </c>
      <c r="M26" s="7">
        <v>0.022152777777777778</v>
      </c>
      <c r="N26" s="7">
        <f t="shared" si="1"/>
        <v>0.00369212962962963</v>
      </c>
      <c r="O26" s="19">
        <v>6</v>
      </c>
      <c r="P26" s="15"/>
      <c r="Q26" s="15"/>
      <c r="R26" s="15"/>
      <c r="T26" s="8">
        <f t="shared" si="2"/>
        <v>31</v>
      </c>
      <c r="U26" s="8">
        <v>23</v>
      </c>
      <c r="V26" s="8">
        <v>20</v>
      </c>
      <c r="W26">
        <v>1</v>
      </c>
    </row>
    <row r="27" spans="1:23" ht="17.25" customHeight="1">
      <c r="A27" s="5">
        <v>21</v>
      </c>
      <c r="B27" s="5">
        <v>37</v>
      </c>
      <c r="C27" s="5" t="s">
        <v>82</v>
      </c>
      <c r="D27" s="5" t="s">
        <v>83</v>
      </c>
      <c r="E27" s="6" t="s">
        <v>22</v>
      </c>
      <c r="F27" s="5" t="s">
        <v>84</v>
      </c>
      <c r="G27" s="5" t="s">
        <v>85</v>
      </c>
      <c r="H27" s="5" t="s">
        <v>23</v>
      </c>
      <c r="I27" s="5">
        <v>1957</v>
      </c>
      <c r="J27" s="5" t="str">
        <f t="shared" si="0"/>
        <v>M50</v>
      </c>
      <c r="K27" s="5" t="s">
        <v>24</v>
      </c>
      <c r="L27" s="5">
        <v>6</v>
      </c>
      <c r="M27" s="7">
        <v>0.022199074074074076</v>
      </c>
      <c r="N27" s="7">
        <f t="shared" si="1"/>
        <v>0.003699845679012346</v>
      </c>
      <c r="O27" s="19">
        <v>6</v>
      </c>
      <c r="P27" s="15"/>
      <c r="Q27" s="15"/>
      <c r="R27" s="15"/>
      <c r="T27" s="8">
        <f t="shared" si="2"/>
        <v>54</v>
      </c>
      <c r="U27" s="8">
        <v>24</v>
      </c>
      <c r="V27" s="8">
        <v>20</v>
      </c>
      <c r="W27">
        <v>1</v>
      </c>
    </row>
    <row r="28" spans="1:23" ht="17.25" customHeight="1">
      <c r="A28" s="5">
        <v>22</v>
      </c>
      <c r="B28" s="5">
        <v>7</v>
      </c>
      <c r="C28" s="5" t="s">
        <v>50</v>
      </c>
      <c r="D28" s="5" t="s">
        <v>86</v>
      </c>
      <c r="E28" s="6" t="s">
        <v>22</v>
      </c>
      <c r="F28" s="5" t="s">
        <v>87</v>
      </c>
      <c r="G28" s="9" t="s">
        <v>34</v>
      </c>
      <c r="H28" s="5" t="s">
        <v>23</v>
      </c>
      <c r="I28" s="5">
        <v>1962</v>
      </c>
      <c r="J28" s="5" t="str">
        <f t="shared" si="0"/>
        <v>M40</v>
      </c>
      <c r="K28" s="5" t="s">
        <v>24</v>
      </c>
      <c r="L28" s="5">
        <v>6</v>
      </c>
      <c r="M28" s="7">
        <v>0.022488425925925926</v>
      </c>
      <c r="N28" s="7">
        <f t="shared" si="1"/>
        <v>0.003748070987654321</v>
      </c>
      <c r="O28" s="19">
        <v>4</v>
      </c>
      <c r="P28" s="15"/>
      <c r="Q28" s="15"/>
      <c r="R28" s="15"/>
      <c r="T28" s="8">
        <f t="shared" si="2"/>
        <v>49</v>
      </c>
      <c r="U28" s="8">
        <v>25</v>
      </c>
      <c r="V28" s="8">
        <v>20</v>
      </c>
      <c r="W28">
        <v>1</v>
      </c>
    </row>
    <row r="29" spans="1:23" ht="17.25" customHeight="1">
      <c r="A29" s="5">
        <v>23</v>
      </c>
      <c r="B29" s="5">
        <v>71</v>
      </c>
      <c r="C29" s="5" t="s">
        <v>25</v>
      </c>
      <c r="D29" s="5" t="s">
        <v>88</v>
      </c>
      <c r="E29" s="6" t="s">
        <v>22</v>
      </c>
      <c r="F29" s="5" t="s">
        <v>22</v>
      </c>
      <c r="G29" s="9" t="s">
        <v>34</v>
      </c>
      <c r="H29" s="5" t="s">
        <v>23</v>
      </c>
      <c r="I29" s="5">
        <v>1978</v>
      </c>
      <c r="J29" s="5" t="str">
        <f t="shared" si="0"/>
        <v>M30</v>
      </c>
      <c r="K29" s="5" t="s">
        <v>24</v>
      </c>
      <c r="L29" s="5">
        <v>6</v>
      </c>
      <c r="M29" s="7">
        <v>0.022488425925925926</v>
      </c>
      <c r="N29" s="7">
        <f t="shared" si="1"/>
        <v>0.003748070987654321</v>
      </c>
      <c r="O29" s="19">
        <v>7</v>
      </c>
      <c r="P29" s="15"/>
      <c r="Q29" s="15"/>
      <c r="R29" s="15"/>
      <c r="T29" s="8">
        <f t="shared" si="2"/>
        <v>33</v>
      </c>
      <c r="U29" s="8">
        <v>26</v>
      </c>
      <c r="V29" s="8">
        <v>20</v>
      </c>
      <c r="W29">
        <v>1</v>
      </c>
    </row>
    <row r="30" spans="1:23" ht="17.25" customHeight="1">
      <c r="A30" s="5">
        <v>24</v>
      </c>
      <c r="B30" s="5">
        <v>58</v>
      </c>
      <c r="C30" s="5" t="s">
        <v>89</v>
      </c>
      <c r="D30" s="5" t="s">
        <v>90</v>
      </c>
      <c r="E30" s="6" t="s">
        <v>22</v>
      </c>
      <c r="F30" s="5" t="s">
        <v>22</v>
      </c>
      <c r="G30" s="9" t="s">
        <v>34</v>
      </c>
      <c r="H30" s="5" t="s">
        <v>23</v>
      </c>
      <c r="I30" s="5">
        <v>1978</v>
      </c>
      <c r="J30" s="5" t="str">
        <f t="shared" si="0"/>
        <v>M30</v>
      </c>
      <c r="K30" s="5" t="s">
        <v>24</v>
      </c>
      <c r="L30" s="5">
        <v>6</v>
      </c>
      <c r="M30" s="7">
        <v>0.023553240740740736</v>
      </c>
      <c r="N30" s="7">
        <f t="shared" si="1"/>
        <v>0.003925540123456789</v>
      </c>
      <c r="O30" s="19">
        <v>8</v>
      </c>
      <c r="P30" s="15"/>
      <c r="Q30" s="15"/>
      <c r="R30" s="15"/>
      <c r="T30" s="8">
        <f t="shared" si="2"/>
        <v>33</v>
      </c>
      <c r="U30" s="8">
        <v>27</v>
      </c>
      <c r="V30" s="8">
        <v>20</v>
      </c>
      <c r="W30">
        <v>1</v>
      </c>
    </row>
    <row r="31" spans="1:23" ht="17.25" customHeight="1">
      <c r="A31" s="5">
        <v>25</v>
      </c>
      <c r="B31" s="5">
        <v>19</v>
      </c>
      <c r="C31" s="5" t="s">
        <v>91</v>
      </c>
      <c r="D31" s="5" t="s">
        <v>92</v>
      </c>
      <c r="E31" s="6" t="s">
        <v>22</v>
      </c>
      <c r="F31" s="5" t="s">
        <v>22</v>
      </c>
      <c r="G31" s="5" t="s">
        <v>93</v>
      </c>
      <c r="H31" s="5" t="s">
        <v>23</v>
      </c>
      <c r="I31" s="5">
        <v>1944</v>
      </c>
      <c r="J31" s="5" t="str">
        <f t="shared" si="0"/>
        <v>M60</v>
      </c>
      <c r="K31" s="5" t="s">
        <v>24</v>
      </c>
      <c r="L31" s="5">
        <v>6</v>
      </c>
      <c r="M31" s="7">
        <v>0.023738425925925923</v>
      </c>
      <c r="N31" s="7">
        <f t="shared" si="1"/>
        <v>0.003956404320987654</v>
      </c>
      <c r="O31" s="19">
        <v>1</v>
      </c>
      <c r="P31" s="15"/>
      <c r="Q31" s="15"/>
      <c r="R31" s="15"/>
      <c r="T31" s="8">
        <f t="shared" si="2"/>
        <v>67</v>
      </c>
      <c r="U31" s="8">
        <v>28</v>
      </c>
      <c r="V31" s="8">
        <v>20</v>
      </c>
      <c r="W31">
        <v>1</v>
      </c>
    </row>
    <row r="32" spans="1:23" ht="17.25" customHeight="1">
      <c r="A32" s="5">
        <v>26</v>
      </c>
      <c r="B32" s="5">
        <v>26</v>
      </c>
      <c r="C32" s="5" t="s">
        <v>32</v>
      </c>
      <c r="D32" s="5" t="s">
        <v>94</v>
      </c>
      <c r="E32" s="6" t="s">
        <v>22</v>
      </c>
      <c r="F32" s="5" t="s">
        <v>22</v>
      </c>
      <c r="G32" s="9" t="s">
        <v>34</v>
      </c>
      <c r="H32" s="5" t="s">
        <v>23</v>
      </c>
      <c r="I32" s="5">
        <v>1979</v>
      </c>
      <c r="J32" s="5" t="str">
        <f t="shared" si="0"/>
        <v>M30</v>
      </c>
      <c r="K32" s="5" t="s">
        <v>24</v>
      </c>
      <c r="L32" s="5">
        <v>6</v>
      </c>
      <c r="M32" s="7">
        <v>0.02385416666666667</v>
      </c>
      <c r="N32" s="7">
        <f t="shared" si="1"/>
        <v>0.003975694444444445</v>
      </c>
      <c r="O32" s="19">
        <v>9</v>
      </c>
      <c r="P32" s="15"/>
      <c r="Q32" s="15"/>
      <c r="R32" s="15"/>
      <c r="T32" s="8">
        <f t="shared" si="2"/>
        <v>32</v>
      </c>
      <c r="U32" s="8">
        <v>29</v>
      </c>
      <c r="V32" s="8">
        <v>20</v>
      </c>
      <c r="W32">
        <v>1</v>
      </c>
    </row>
    <row r="33" spans="1:23" ht="17.25" customHeight="1">
      <c r="A33" s="5">
        <v>27</v>
      </c>
      <c r="B33" s="5">
        <v>81</v>
      </c>
      <c r="C33" s="5" t="s">
        <v>95</v>
      </c>
      <c r="D33" s="5" t="s">
        <v>39</v>
      </c>
      <c r="E33" s="6" t="s">
        <v>22</v>
      </c>
      <c r="F33" s="5" t="s">
        <v>30</v>
      </c>
      <c r="G33" s="5" t="s">
        <v>40</v>
      </c>
      <c r="H33" s="5" t="s">
        <v>45</v>
      </c>
      <c r="I33" s="5">
        <v>1975</v>
      </c>
      <c r="J33" s="5" t="str">
        <f t="shared" si="0"/>
        <v>K30</v>
      </c>
      <c r="K33" s="5" t="s">
        <v>24</v>
      </c>
      <c r="L33" s="5">
        <v>6</v>
      </c>
      <c r="M33" s="7">
        <v>0.024305555555555556</v>
      </c>
      <c r="N33" s="7">
        <f t="shared" si="1"/>
        <v>0.004050925925925926</v>
      </c>
      <c r="O33" s="19">
        <v>3</v>
      </c>
      <c r="P33" s="15"/>
      <c r="Q33" s="15"/>
      <c r="R33" s="15"/>
      <c r="T33" s="8">
        <f t="shared" si="2"/>
        <v>36</v>
      </c>
      <c r="U33" s="8">
        <v>30</v>
      </c>
      <c r="V33" s="8">
        <v>30</v>
      </c>
      <c r="W33">
        <v>1</v>
      </c>
    </row>
    <row r="34" spans="1:23" ht="17.25" customHeight="1">
      <c r="A34" s="5">
        <v>28</v>
      </c>
      <c r="B34" s="5">
        <v>2</v>
      </c>
      <c r="C34" s="5" t="s">
        <v>61</v>
      </c>
      <c r="D34" s="5" t="s">
        <v>96</v>
      </c>
      <c r="E34" s="6" t="s">
        <v>22</v>
      </c>
      <c r="F34" s="5" t="s">
        <v>22</v>
      </c>
      <c r="G34" s="5" t="s">
        <v>97</v>
      </c>
      <c r="H34" s="5" t="s">
        <v>23</v>
      </c>
      <c r="I34" s="5">
        <v>1997</v>
      </c>
      <c r="J34" s="5" t="str">
        <f t="shared" si="0"/>
        <v>M16</v>
      </c>
      <c r="K34" s="5" t="s">
        <v>24</v>
      </c>
      <c r="L34" s="5">
        <v>6</v>
      </c>
      <c r="M34" s="7">
        <v>0.024560185185185185</v>
      </c>
      <c r="N34" s="7">
        <f t="shared" si="1"/>
        <v>0.0040933641975308644</v>
      </c>
      <c r="O34" s="19">
        <v>1</v>
      </c>
      <c r="P34" s="15"/>
      <c r="Q34" s="15"/>
      <c r="R34" s="15"/>
      <c r="T34" s="8">
        <f t="shared" si="2"/>
        <v>14</v>
      </c>
      <c r="U34" s="8">
        <v>31</v>
      </c>
      <c r="V34" s="8">
        <v>30</v>
      </c>
      <c r="W34">
        <v>1</v>
      </c>
    </row>
    <row r="35" spans="1:23" ht="17.25" customHeight="1">
      <c r="A35" s="5">
        <v>29</v>
      </c>
      <c r="B35" s="5">
        <v>20</v>
      </c>
      <c r="C35" s="5" t="s">
        <v>65</v>
      </c>
      <c r="D35" s="5" t="s">
        <v>98</v>
      </c>
      <c r="E35" s="6" t="s">
        <v>22</v>
      </c>
      <c r="F35" s="5" t="s">
        <v>22</v>
      </c>
      <c r="G35" s="9" t="s">
        <v>34</v>
      </c>
      <c r="H35" s="5" t="s">
        <v>23</v>
      </c>
      <c r="I35" s="5">
        <v>1955</v>
      </c>
      <c r="J35" s="5" t="str">
        <f t="shared" si="0"/>
        <v>M50</v>
      </c>
      <c r="K35" s="5" t="s">
        <v>24</v>
      </c>
      <c r="L35" s="5">
        <v>6</v>
      </c>
      <c r="M35" s="7">
        <v>0.024618055555555556</v>
      </c>
      <c r="N35" s="7">
        <f t="shared" si="1"/>
        <v>0.004103009259259259</v>
      </c>
      <c r="O35" s="19">
        <v>7</v>
      </c>
      <c r="P35" s="15"/>
      <c r="Q35" s="15"/>
      <c r="R35" s="15"/>
      <c r="T35" s="8">
        <f t="shared" si="2"/>
        <v>56</v>
      </c>
      <c r="U35" s="8">
        <v>32</v>
      </c>
      <c r="V35" s="8">
        <v>30</v>
      </c>
      <c r="W35">
        <v>1</v>
      </c>
    </row>
    <row r="36" spans="1:23" ht="17.25" customHeight="1">
      <c r="A36" s="5">
        <v>30</v>
      </c>
      <c r="B36" s="5">
        <v>80</v>
      </c>
      <c r="C36" s="5" t="s">
        <v>99</v>
      </c>
      <c r="D36" s="5" t="s">
        <v>39</v>
      </c>
      <c r="E36" s="6" t="s">
        <v>22</v>
      </c>
      <c r="F36" s="5" t="s">
        <v>30</v>
      </c>
      <c r="G36" s="5" t="s">
        <v>40</v>
      </c>
      <c r="H36" s="5" t="s">
        <v>23</v>
      </c>
      <c r="I36" s="5">
        <v>1998</v>
      </c>
      <c r="J36" s="5" t="str">
        <f t="shared" si="0"/>
        <v>M16</v>
      </c>
      <c r="K36" s="5" t="s">
        <v>24</v>
      </c>
      <c r="L36" s="5">
        <v>6</v>
      </c>
      <c r="M36" s="7">
        <v>0.025416666666666667</v>
      </c>
      <c r="N36" s="7">
        <f t="shared" si="1"/>
        <v>0.0042361111111111115</v>
      </c>
      <c r="O36" s="19">
        <v>2</v>
      </c>
      <c r="P36" s="15"/>
      <c r="Q36" s="15"/>
      <c r="R36" s="15"/>
      <c r="T36" s="8">
        <f t="shared" si="2"/>
        <v>13</v>
      </c>
      <c r="U36" s="8">
        <v>33</v>
      </c>
      <c r="V36" s="8">
        <v>30</v>
      </c>
      <c r="W36">
        <v>1</v>
      </c>
    </row>
    <row r="37" spans="1:23" ht="17.25" customHeight="1">
      <c r="A37" s="5">
        <v>31</v>
      </c>
      <c r="B37" s="5">
        <v>29</v>
      </c>
      <c r="C37" s="5" t="s">
        <v>100</v>
      </c>
      <c r="D37" s="5" t="s">
        <v>101</v>
      </c>
      <c r="E37" s="6" t="s">
        <v>22</v>
      </c>
      <c r="F37" s="5" t="s">
        <v>30</v>
      </c>
      <c r="G37" s="9" t="s">
        <v>34</v>
      </c>
      <c r="H37" s="5" t="s">
        <v>45</v>
      </c>
      <c r="I37" s="5">
        <v>1966</v>
      </c>
      <c r="J37" s="5" t="str">
        <f t="shared" si="0"/>
        <v>K40</v>
      </c>
      <c r="K37" s="5" t="s">
        <v>24</v>
      </c>
      <c r="L37" s="5">
        <v>6</v>
      </c>
      <c r="M37" s="7">
        <v>0.025636574074074072</v>
      </c>
      <c r="N37" s="7">
        <f t="shared" si="1"/>
        <v>0.004272762345679012</v>
      </c>
      <c r="O37" s="19">
        <v>1</v>
      </c>
      <c r="P37" s="15"/>
      <c r="Q37" s="15"/>
      <c r="R37" s="15"/>
      <c r="T37" s="8">
        <f t="shared" si="2"/>
        <v>45</v>
      </c>
      <c r="U37" s="8">
        <v>34</v>
      </c>
      <c r="V37" s="8">
        <v>30</v>
      </c>
      <c r="W37">
        <v>1</v>
      </c>
    </row>
    <row r="38" spans="1:23" ht="17.25" customHeight="1">
      <c r="A38" s="5">
        <v>32</v>
      </c>
      <c r="B38" s="5">
        <v>79</v>
      </c>
      <c r="C38" s="5" t="s">
        <v>102</v>
      </c>
      <c r="D38" s="5" t="s">
        <v>39</v>
      </c>
      <c r="E38" s="6" t="s">
        <v>22</v>
      </c>
      <c r="F38" s="5" t="s">
        <v>30</v>
      </c>
      <c r="G38" s="5" t="s">
        <v>40</v>
      </c>
      <c r="H38" s="5" t="s">
        <v>45</v>
      </c>
      <c r="I38" s="5">
        <v>1995</v>
      </c>
      <c r="J38" s="5" t="str">
        <f t="shared" si="0"/>
        <v>K16</v>
      </c>
      <c r="K38" s="5" t="s">
        <v>24</v>
      </c>
      <c r="L38" s="5">
        <v>6</v>
      </c>
      <c r="M38" s="7">
        <v>0.025636574074074072</v>
      </c>
      <c r="N38" s="7">
        <f t="shared" si="1"/>
        <v>0.004272762345679012</v>
      </c>
      <c r="O38" s="19">
        <v>1</v>
      </c>
      <c r="P38" s="15"/>
      <c r="Q38" s="15"/>
      <c r="R38" s="15"/>
      <c r="T38" s="8">
        <f t="shared" si="2"/>
        <v>16</v>
      </c>
      <c r="U38" s="8">
        <v>35</v>
      </c>
      <c r="V38" s="8">
        <v>30</v>
      </c>
      <c r="W38">
        <v>1</v>
      </c>
    </row>
    <row r="39" spans="1:23" ht="17.25" customHeight="1">
      <c r="A39" s="5">
        <v>33</v>
      </c>
      <c r="B39" s="5">
        <v>57</v>
      </c>
      <c r="C39" s="5" t="s">
        <v>79</v>
      </c>
      <c r="D39" s="5" t="s">
        <v>103</v>
      </c>
      <c r="E39" s="6" t="s">
        <v>22</v>
      </c>
      <c r="F39" s="5" t="s">
        <v>104</v>
      </c>
      <c r="G39" s="9" t="s">
        <v>34</v>
      </c>
      <c r="H39" s="5" t="s">
        <v>23</v>
      </c>
      <c r="I39" s="5">
        <v>1964</v>
      </c>
      <c r="J39" s="5" t="str">
        <f t="shared" si="0"/>
        <v>M40</v>
      </c>
      <c r="K39" s="5" t="s">
        <v>31</v>
      </c>
      <c r="L39" s="5">
        <v>6</v>
      </c>
      <c r="M39" s="7">
        <v>0.025717592592592594</v>
      </c>
      <c r="N39" s="7">
        <f t="shared" si="1"/>
        <v>0.004286265432098766</v>
      </c>
      <c r="O39" s="19">
        <v>1</v>
      </c>
      <c r="P39" s="15"/>
      <c r="Q39" s="15"/>
      <c r="R39" s="15"/>
      <c r="T39" s="8">
        <f t="shared" si="2"/>
        <v>47</v>
      </c>
      <c r="U39" s="8">
        <v>36</v>
      </c>
      <c r="V39" s="8">
        <v>30</v>
      </c>
      <c r="W39">
        <v>1</v>
      </c>
    </row>
    <row r="40" spans="1:23" ht="17.25" customHeight="1">
      <c r="A40" s="5">
        <v>34</v>
      </c>
      <c r="B40" s="5">
        <v>50</v>
      </c>
      <c r="C40" s="5" t="s">
        <v>105</v>
      </c>
      <c r="D40" s="5" t="s">
        <v>106</v>
      </c>
      <c r="E40" s="6" t="s">
        <v>22</v>
      </c>
      <c r="F40" s="5" t="s">
        <v>22</v>
      </c>
      <c r="G40" s="9" t="s">
        <v>34</v>
      </c>
      <c r="H40" s="5" t="s">
        <v>45</v>
      </c>
      <c r="I40" s="5">
        <v>1959</v>
      </c>
      <c r="J40" s="5" t="str">
        <f t="shared" si="0"/>
        <v>K50</v>
      </c>
      <c r="K40" s="5" t="s">
        <v>24</v>
      </c>
      <c r="L40" s="5">
        <v>6</v>
      </c>
      <c r="M40" s="7">
        <v>0.026238425925925925</v>
      </c>
      <c r="N40" s="7">
        <f t="shared" si="1"/>
        <v>0.004373070987654321</v>
      </c>
      <c r="O40" s="19">
        <v>1</v>
      </c>
      <c r="P40" s="15"/>
      <c r="Q40" s="15"/>
      <c r="R40" s="15"/>
      <c r="T40" s="8">
        <f t="shared" si="2"/>
        <v>52</v>
      </c>
      <c r="U40" s="8">
        <v>37</v>
      </c>
      <c r="V40" s="8">
        <v>30</v>
      </c>
      <c r="W40">
        <v>1</v>
      </c>
    </row>
    <row r="41" spans="1:23" ht="17.25" customHeight="1">
      <c r="A41" s="5">
        <v>35</v>
      </c>
      <c r="B41" s="5">
        <v>10</v>
      </c>
      <c r="C41" s="5" t="s">
        <v>46</v>
      </c>
      <c r="D41" s="5" t="s">
        <v>107</v>
      </c>
      <c r="E41" s="6" t="s">
        <v>22</v>
      </c>
      <c r="F41" s="5" t="s">
        <v>87</v>
      </c>
      <c r="G41" s="9" t="s">
        <v>34</v>
      </c>
      <c r="H41" s="5" t="s">
        <v>23</v>
      </c>
      <c r="I41" s="5">
        <v>1955</v>
      </c>
      <c r="J41" s="5" t="str">
        <f t="shared" si="0"/>
        <v>M50</v>
      </c>
      <c r="K41" s="5" t="s">
        <v>108</v>
      </c>
      <c r="L41" s="5">
        <v>6</v>
      </c>
      <c r="M41" s="7">
        <v>0.027164351851851853</v>
      </c>
      <c r="N41" s="7">
        <f t="shared" si="1"/>
        <v>0.004527391975308642</v>
      </c>
      <c r="O41" s="19">
        <v>1</v>
      </c>
      <c r="P41" s="15"/>
      <c r="Q41" s="15"/>
      <c r="R41" s="15"/>
      <c r="T41" s="8">
        <f t="shared" si="2"/>
        <v>56</v>
      </c>
      <c r="U41" s="8">
        <v>38</v>
      </c>
      <c r="V41" s="8">
        <v>30</v>
      </c>
      <c r="W41">
        <v>1</v>
      </c>
    </row>
    <row r="42" spans="1:23" ht="17.25" customHeight="1">
      <c r="A42" s="5">
        <v>36</v>
      </c>
      <c r="B42" s="5">
        <v>31</v>
      </c>
      <c r="C42" s="5" t="s">
        <v>109</v>
      </c>
      <c r="D42" s="5" t="s">
        <v>110</v>
      </c>
      <c r="E42" s="6" t="s">
        <v>22</v>
      </c>
      <c r="F42" s="5" t="s">
        <v>22</v>
      </c>
      <c r="G42" s="9" t="s">
        <v>34</v>
      </c>
      <c r="H42" s="5" t="s">
        <v>23</v>
      </c>
      <c r="I42" s="5">
        <v>1965</v>
      </c>
      <c r="J42" s="5" t="str">
        <f t="shared" si="0"/>
        <v>M40</v>
      </c>
      <c r="K42" s="5" t="s">
        <v>24</v>
      </c>
      <c r="L42" s="5">
        <v>6</v>
      </c>
      <c r="M42" s="7">
        <v>0.028009259259259258</v>
      </c>
      <c r="N42" s="7">
        <f t="shared" si="1"/>
        <v>0.00466820987654321</v>
      </c>
      <c r="O42" s="19">
        <v>5</v>
      </c>
      <c r="P42" s="15"/>
      <c r="Q42" s="15"/>
      <c r="R42" s="15"/>
      <c r="T42" s="8">
        <f t="shared" si="2"/>
        <v>46</v>
      </c>
      <c r="U42" s="8">
        <v>39</v>
      </c>
      <c r="V42" s="8">
        <v>30</v>
      </c>
      <c r="W42">
        <v>1</v>
      </c>
    </row>
    <row r="43" spans="1:23" ht="17.25" customHeight="1">
      <c r="A43" s="5">
        <v>37</v>
      </c>
      <c r="B43" s="5">
        <v>32</v>
      </c>
      <c r="C43" s="5" t="s">
        <v>111</v>
      </c>
      <c r="D43" s="5" t="s">
        <v>112</v>
      </c>
      <c r="E43" s="6" t="s">
        <v>22</v>
      </c>
      <c r="F43" s="5" t="s">
        <v>22</v>
      </c>
      <c r="G43" s="9" t="s">
        <v>34</v>
      </c>
      <c r="H43" s="5" t="s">
        <v>23</v>
      </c>
      <c r="I43" s="5">
        <v>1954</v>
      </c>
      <c r="J43" s="5" t="str">
        <f t="shared" si="0"/>
        <v>M50</v>
      </c>
      <c r="K43" s="5" t="s">
        <v>24</v>
      </c>
      <c r="L43" s="5">
        <v>6</v>
      </c>
      <c r="M43" s="7">
        <v>0.028009259259259258</v>
      </c>
      <c r="N43" s="7">
        <f t="shared" si="1"/>
        <v>0.00466820987654321</v>
      </c>
      <c r="O43" s="19">
        <v>8</v>
      </c>
      <c r="P43" s="15"/>
      <c r="Q43" s="15"/>
      <c r="R43" s="15"/>
      <c r="T43" s="8">
        <f t="shared" si="2"/>
        <v>57</v>
      </c>
      <c r="U43" s="8">
        <v>40</v>
      </c>
      <c r="V43" s="8">
        <v>40</v>
      </c>
      <c r="W43">
        <v>1</v>
      </c>
    </row>
    <row r="44" spans="1:23" ht="17.25" customHeight="1">
      <c r="A44" s="5">
        <v>38</v>
      </c>
      <c r="B44" s="5">
        <v>52</v>
      </c>
      <c r="C44" s="5" t="s">
        <v>59</v>
      </c>
      <c r="D44" s="5" t="s">
        <v>113</v>
      </c>
      <c r="E44" s="6" t="s">
        <v>22</v>
      </c>
      <c r="F44" s="5" t="s">
        <v>22</v>
      </c>
      <c r="G44" s="5" t="s">
        <v>85</v>
      </c>
      <c r="H44" s="5" t="s">
        <v>23</v>
      </c>
      <c r="I44" s="5">
        <v>1970</v>
      </c>
      <c r="J44" s="5" t="str">
        <f t="shared" si="0"/>
        <v>M40</v>
      </c>
      <c r="K44" s="5" t="s">
        <v>24</v>
      </c>
      <c r="L44" s="5">
        <v>6</v>
      </c>
      <c r="M44" s="7">
        <v>0.028668981481481476</v>
      </c>
      <c r="N44" s="7">
        <f t="shared" si="1"/>
        <v>0.004778163580246912</v>
      </c>
      <c r="O44" s="19">
        <v>6</v>
      </c>
      <c r="P44" s="15"/>
      <c r="Q44" s="15"/>
      <c r="R44" s="15"/>
      <c r="T44" s="8">
        <f t="shared" si="2"/>
        <v>41</v>
      </c>
      <c r="U44" s="8">
        <v>41</v>
      </c>
      <c r="V44" s="8">
        <v>40</v>
      </c>
      <c r="W44">
        <v>1</v>
      </c>
    </row>
    <row r="45" spans="1:23" ht="17.25" customHeight="1">
      <c r="A45" s="5">
        <v>39</v>
      </c>
      <c r="B45" s="5">
        <v>14</v>
      </c>
      <c r="C45" s="5" t="s">
        <v>59</v>
      </c>
      <c r="D45" s="5" t="s">
        <v>114</v>
      </c>
      <c r="E45" s="6" t="s">
        <v>22</v>
      </c>
      <c r="F45" s="5" t="s">
        <v>115</v>
      </c>
      <c r="G45" s="5" t="s">
        <v>116</v>
      </c>
      <c r="H45" s="5" t="s">
        <v>23</v>
      </c>
      <c r="I45" s="5">
        <v>1975</v>
      </c>
      <c r="J45" s="5" t="str">
        <f t="shared" si="0"/>
        <v>M30</v>
      </c>
      <c r="K45" s="5" t="s">
        <v>108</v>
      </c>
      <c r="L45" s="5">
        <v>6</v>
      </c>
      <c r="M45" s="7">
        <v>0.030358796296296297</v>
      </c>
      <c r="N45" s="7">
        <f t="shared" si="1"/>
        <v>0.005059799382716049</v>
      </c>
      <c r="O45" s="19">
        <v>1</v>
      </c>
      <c r="P45" s="15"/>
      <c r="Q45" s="15"/>
      <c r="R45" s="15"/>
      <c r="T45" s="8">
        <f t="shared" si="2"/>
        <v>36</v>
      </c>
      <c r="U45" s="8">
        <v>42</v>
      </c>
      <c r="V45" s="8">
        <v>40</v>
      </c>
      <c r="W45">
        <v>1</v>
      </c>
    </row>
    <row r="46" spans="1:23" ht="17.25" customHeight="1">
      <c r="A46" s="5">
        <v>40</v>
      </c>
      <c r="B46" s="5">
        <v>11</v>
      </c>
      <c r="C46" s="5" t="s">
        <v>117</v>
      </c>
      <c r="D46" s="5" t="s">
        <v>118</v>
      </c>
      <c r="E46" s="6" t="s">
        <v>22</v>
      </c>
      <c r="F46" s="5" t="s">
        <v>87</v>
      </c>
      <c r="G46" s="5" t="s">
        <v>87</v>
      </c>
      <c r="H46" s="5" t="s">
        <v>23</v>
      </c>
      <c r="I46" s="5">
        <v>1980</v>
      </c>
      <c r="J46" s="5" t="str">
        <f t="shared" si="0"/>
        <v>M30</v>
      </c>
      <c r="K46" s="5" t="s">
        <v>108</v>
      </c>
      <c r="L46" s="5">
        <v>6</v>
      </c>
      <c r="M46" s="7">
        <v>0.03064814814814815</v>
      </c>
      <c r="N46" s="7">
        <f t="shared" si="1"/>
        <v>0.005108024691358025</v>
      </c>
      <c r="O46" s="19">
        <v>2</v>
      </c>
      <c r="P46" s="15"/>
      <c r="Q46" s="15"/>
      <c r="R46" s="15"/>
      <c r="T46" s="8">
        <f t="shared" si="2"/>
        <v>31</v>
      </c>
      <c r="U46" s="8">
        <v>43</v>
      </c>
      <c r="V46" s="8">
        <v>40</v>
      </c>
      <c r="W46">
        <v>1</v>
      </c>
    </row>
    <row r="47" spans="1:23" ht="17.25" customHeight="1">
      <c r="A47" s="5">
        <v>41</v>
      </c>
      <c r="B47" s="5">
        <v>13</v>
      </c>
      <c r="C47" s="5" t="s">
        <v>119</v>
      </c>
      <c r="D47" s="5" t="s">
        <v>120</v>
      </c>
      <c r="E47" s="6" t="s">
        <v>22</v>
      </c>
      <c r="F47" s="5" t="s">
        <v>121</v>
      </c>
      <c r="G47" s="9" t="s">
        <v>34</v>
      </c>
      <c r="H47" s="5" t="s">
        <v>45</v>
      </c>
      <c r="I47" s="5">
        <v>1990</v>
      </c>
      <c r="J47" s="5" t="str">
        <f t="shared" si="0"/>
        <v>K20</v>
      </c>
      <c r="K47" s="5" t="s">
        <v>108</v>
      </c>
      <c r="L47" s="5">
        <v>6</v>
      </c>
      <c r="M47" s="7">
        <v>0.032106481481481486</v>
      </c>
      <c r="N47" s="7">
        <f t="shared" si="1"/>
        <v>0.005351080246913581</v>
      </c>
      <c r="O47" s="19">
        <v>1</v>
      </c>
      <c r="P47" s="15"/>
      <c r="Q47" s="15"/>
      <c r="R47" s="15"/>
      <c r="T47" s="8">
        <f t="shared" si="2"/>
        <v>21</v>
      </c>
      <c r="U47" s="8">
        <v>44</v>
      </c>
      <c r="V47" s="8">
        <v>40</v>
      </c>
      <c r="W47">
        <v>1</v>
      </c>
    </row>
    <row r="48" spans="1:23" ht="17.25" customHeight="1">
      <c r="A48" s="5">
        <v>42</v>
      </c>
      <c r="B48" s="5">
        <v>6</v>
      </c>
      <c r="C48" s="5" t="s">
        <v>68</v>
      </c>
      <c r="D48" s="5" t="s">
        <v>122</v>
      </c>
      <c r="E48" s="6" t="s">
        <v>22</v>
      </c>
      <c r="F48" s="5" t="s">
        <v>22</v>
      </c>
      <c r="G48" s="9" t="s">
        <v>34</v>
      </c>
      <c r="H48" s="5" t="s">
        <v>23</v>
      </c>
      <c r="I48" s="5">
        <v>1971</v>
      </c>
      <c r="J48" s="5" t="str">
        <f t="shared" si="0"/>
        <v>M40</v>
      </c>
      <c r="K48" s="5" t="s">
        <v>108</v>
      </c>
      <c r="L48" s="5">
        <v>6</v>
      </c>
      <c r="M48" s="7">
        <v>0.03443287037037037</v>
      </c>
      <c r="N48" s="7">
        <f t="shared" si="1"/>
        <v>0.005738811728395062</v>
      </c>
      <c r="O48" s="19">
        <v>1</v>
      </c>
      <c r="P48" s="15"/>
      <c r="Q48" s="15"/>
      <c r="R48" s="15"/>
      <c r="T48" s="8">
        <f t="shared" si="2"/>
        <v>40</v>
      </c>
      <c r="U48" s="8">
        <v>45</v>
      </c>
      <c r="V48" s="8">
        <v>40</v>
      </c>
      <c r="W48">
        <v>1</v>
      </c>
    </row>
    <row r="49" spans="1:23" ht="15">
      <c r="A49" s="5">
        <v>43</v>
      </c>
      <c r="B49" s="5">
        <v>15</v>
      </c>
      <c r="C49" s="5" t="s">
        <v>123</v>
      </c>
      <c r="D49" s="5" t="s">
        <v>124</v>
      </c>
      <c r="E49" s="6" t="s">
        <v>22</v>
      </c>
      <c r="F49" s="5" t="s">
        <v>52</v>
      </c>
      <c r="G49" s="9" t="s">
        <v>34</v>
      </c>
      <c r="H49" s="5" t="s">
        <v>45</v>
      </c>
      <c r="I49" s="5">
        <v>1953</v>
      </c>
      <c r="J49" s="5" t="str">
        <f t="shared" si="0"/>
        <v>K50</v>
      </c>
      <c r="K49" s="5" t="s">
        <v>108</v>
      </c>
      <c r="L49" s="5">
        <v>6</v>
      </c>
      <c r="M49" s="7">
        <v>0.03581018518518519</v>
      </c>
      <c r="N49" s="7">
        <f t="shared" si="1"/>
        <v>0.005968364197530864</v>
      </c>
      <c r="O49" s="19">
        <v>1</v>
      </c>
      <c r="P49" s="18"/>
      <c r="Q49" s="18"/>
      <c r="R49" s="18"/>
      <c r="T49" s="8">
        <f t="shared" si="2"/>
        <v>58</v>
      </c>
      <c r="U49" s="8">
        <v>46</v>
      </c>
      <c r="V49" s="8">
        <v>40</v>
      </c>
      <c r="W49">
        <v>1</v>
      </c>
    </row>
    <row r="50" spans="1:23" ht="15">
      <c r="A50" s="5">
        <v>44</v>
      </c>
      <c r="B50" s="5">
        <v>28</v>
      </c>
      <c r="C50" s="5" t="s">
        <v>125</v>
      </c>
      <c r="D50" s="5" t="s">
        <v>77</v>
      </c>
      <c r="E50" s="6" t="s">
        <v>22</v>
      </c>
      <c r="F50" s="9" t="s">
        <v>34</v>
      </c>
      <c r="G50" s="5" t="s">
        <v>78</v>
      </c>
      <c r="H50" s="5" t="s">
        <v>45</v>
      </c>
      <c r="I50" s="5">
        <v>1954</v>
      </c>
      <c r="J50" s="5" t="str">
        <f t="shared" si="0"/>
        <v>K50</v>
      </c>
      <c r="K50" s="5" t="s">
        <v>108</v>
      </c>
      <c r="L50" s="5">
        <v>6</v>
      </c>
      <c r="M50" s="7">
        <v>0.03699074074074074</v>
      </c>
      <c r="N50" s="7">
        <f t="shared" si="1"/>
        <v>0.006165123456790124</v>
      </c>
      <c r="O50" s="19">
        <v>2</v>
      </c>
      <c r="P50" s="18"/>
      <c r="Q50" s="18"/>
      <c r="R50" s="18"/>
      <c r="T50" s="8">
        <f t="shared" si="2"/>
        <v>57</v>
      </c>
      <c r="U50" s="8">
        <v>47</v>
      </c>
      <c r="V50" s="8">
        <v>40</v>
      </c>
      <c r="W50">
        <v>1</v>
      </c>
    </row>
    <row r="51" spans="1:23" ht="15">
      <c r="A51" s="5">
        <v>45</v>
      </c>
      <c r="B51" s="5">
        <v>12</v>
      </c>
      <c r="C51" s="5" t="s">
        <v>50</v>
      </c>
      <c r="D51" s="5" t="s">
        <v>126</v>
      </c>
      <c r="E51" s="6" t="s">
        <v>22</v>
      </c>
      <c r="F51" s="5" t="s">
        <v>87</v>
      </c>
      <c r="G51" s="9" t="s">
        <v>34</v>
      </c>
      <c r="H51" s="5" t="s">
        <v>23</v>
      </c>
      <c r="I51" s="5">
        <v>1949</v>
      </c>
      <c r="J51" s="5" t="str">
        <f t="shared" si="0"/>
        <v>M60</v>
      </c>
      <c r="K51" s="5" t="s">
        <v>24</v>
      </c>
      <c r="L51" s="5">
        <v>6</v>
      </c>
      <c r="M51" s="7">
        <v>0.04048611111111111</v>
      </c>
      <c r="N51" s="7">
        <f t="shared" si="1"/>
        <v>0.0067476851851851856</v>
      </c>
      <c r="O51" s="19">
        <v>2</v>
      </c>
      <c r="P51" s="18"/>
      <c r="Q51" s="18"/>
      <c r="R51" s="18"/>
      <c r="T51" s="8">
        <f t="shared" si="2"/>
        <v>62</v>
      </c>
      <c r="U51" s="8">
        <v>48</v>
      </c>
      <c r="V51" s="8">
        <v>40</v>
      </c>
      <c r="W51">
        <v>1</v>
      </c>
    </row>
    <row r="52" spans="1:23" ht="15">
      <c r="A52" s="5">
        <v>46</v>
      </c>
      <c r="B52" s="5">
        <v>1</v>
      </c>
      <c r="C52" s="5" t="s">
        <v>127</v>
      </c>
      <c r="D52" s="5" t="s">
        <v>96</v>
      </c>
      <c r="E52" s="6" t="s">
        <v>22</v>
      </c>
      <c r="F52" s="5" t="s">
        <v>22</v>
      </c>
      <c r="G52" s="9" t="s">
        <v>34</v>
      </c>
      <c r="H52" s="5" t="s">
        <v>23</v>
      </c>
      <c r="I52" s="5">
        <v>1965</v>
      </c>
      <c r="J52" s="5" t="str">
        <f t="shared" si="0"/>
        <v>M40</v>
      </c>
      <c r="K52" s="5" t="s">
        <v>24</v>
      </c>
      <c r="L52" s="5" t="s">
        <v>128</v>
      </c>
      <c r="M52" s="7">
        <v>0</v>
      </c>
      <c r="N52" s="7"/>
      <c r="O52" s="20" t="s">
        <v>34</v>
      </c>
      <c r="T52" s="8">
        <f t="shared" si="2"/>
        <v>46</v>
      </c>
      <c r="U52" s="8">
        <v>49</v>
      </c>
      <c r="V52" s="8">
        <v>40</v>
      </c>
      <c r="W52">
        <v>1</v>
      </c>
    </row>
    <row r="53" spans="1:23" ht="15">
      <c r="A53" s="5">
        <v>47</v>
      </c>
      <c r="B53" s="9">
        <v>33</v>
      </c>
      <c r="C53" s="9" t="s">
        <v>109</v>
      </c>
      <c r="D53" s="9" t="s">
        <v>131</v>
      </c>
      <c r="E53" s="6" t="s">
        <v>22</v>
      </c>
      <c r="F53" s="5" t="s">
        <v>22</v>
      </c>
      <c r="G53" s="9" t="s">
        <v>34</v>
      </c>
      <c r="H53" s="9" t="s">
        <v>23</v>
      </c>
      <c r="I53" s="5">
        <v>1959</v>
      </c>
      <c r="J53" s="5" t="str">
        <f t="shared" si="0"/>
        <v>M50</v>
      </c>
      <c r="K53" s="9" t="s">
        <v>24</v>
      </c>
      <c r="L53" s="9" t="s">
        <v>130</v>
      </c>
      <c r="M53" s="7">
        <v>0</v>
      </c>
      <c r="N53" s="7"/>
      <c r="O53" s="20" t="s">
        <v>34</v>
      </c>
      <c r="T53" s="8">
        <f t="shared" si="2"/>
        <v>52</v>
      </c>
      <c r="U53" s="8">
        <v>50</v>
      </c>
      <c r="V53" s="8">
        <v>50</v>
      </c>
      <c r="W53">
        <v>1</v>
      </c>
    </row>
    <row r="54" spans="1:23" ht="15">
      <c r="A54" s="5">
        <v>48</v>
      </c>
      <c r="B54" s="5">
        <v>9</v>
      </c>
      <c r="C54" s="5" t="s">
        <v>129</v>
      </c>
      <c r="D54" s="5" t="s">
        <v>107</v>
      </c>
      <c r="E54" s="6" t="s">
        <v>22</v>
      </c>
      <c r="F54" s="5" t="s">
        <v>87</v>
      </c>
      <c r="G54" s="9" t="s">
        <v>34</v>
      </c>
      <c r="H54" s="9" t="s">
        <v>45</v>
      </c>
      <c r="I54" s="5">
        <v>1957</v>
      </c>
      <c r="J54" s="5" t="str">
        <f t="shared" si="0"/>
        <v>K50</v>
      </c>
      <c r="K54" s="5" t="s">
        <v>108</v>
      </c>
      <c r="L54" s="5" t="s">
        <v>130</v>
      </c>
      <c r="M54" s="7">
        <v>0</v>
      </c>
      <c r="N54" s="7"/>
      <c r="O54" s="20" t="s">
        <v>34</v>
      </c>
      <c r="T54" s="8">
        <f t="shared" si="2"/>
        <v>54</v>
      </c>
      <c r="U54" s="8">
        <v>51</v>
      </c>
      <c r="V54" s="8">
        <v>50</v>
      </c>
      <c r="W54">
        <v>1</v>
      </c>
    </row>
    <row r="55" spans="20:22" ht="14.25">
      <c r="T55" s="8"/>
      <c r="U55" s="8">
        <v>52</v>
      </c>
      <c r="V55" s="8">
        <v>50</v>
      </c>
    </row>
    <row r="56" spans="1:22" ht="14.25">
      <c r="A56" s="10" t="s">
        <v>132</v>
      </c>
      <c r="T56" s="8"/>
      <c r="U56" s="8">
        <v>53</v>
      </c>
      <c r="V56" s="8">
        <v>50</v>
      </c>
    </row>
    <row r="57" spans="1:22" ht="14.25">
      <c r="A57" s="11" t="s">
        <v>133</v>
      </c>
      <c r="B57">
        <f>SUM(W7:W54)</f>
        <v>48</v>
      </c>
      <c r="T57" s="8"/>
      <c r="U57" s="8">
        <v>54</v>
      </c>
      <c r="V57" s="8">
        <v>50</v>
      </c>
    </row>
    <row r="58" spans="1:22" ht="14.25">
      <c r="A58" s="12" t="s">
        <v>134</v>
      </c>
      <c r="T58" s="8"/>
      <c r="U58" s="8">
        <v>55</v>
      </c>
      <c r="V58" s="8">
        <v>50</v>
      </c>
    </row>
    <row r="59" spans="1:22" ht="14.25">
      <c r="A59" s="11" t="s">
        <v>135</v>
      </c>
      <c r="B59">
        <f>COUNTIF(K7:K54,"Bieg")</f>
        <v>37</v>
      </c>
      <c r="T59" s="8"/>
      <c r="U59" s="8">
        <v>56</v>
      </c>
      <c r="V59" s="8">
        <v>50</v>
      </c>
    </row>
    <row r="60" spans="1:22" ht="14.25">
      <c r="A60" s="11" t="s">
        <v>136</v>
      </c>
      <c r="B60">
        <f>COUNTIF(K7:K54,"NW")</f>
        <v>8</v>
      </c>
      <c r="T60" s="8"/>
      <c r="U60" s="8">
        <v>57</v>
      </c>
      <c r="V60" s="8">
        <v>50</v>
      </c>
    </row>
    <row r="61" spans="1:22" ht="14.25">
      <c r="A61" s="11" t="s">
        <v>137</v>
      </c>
      <c r="B61">
        <f>COUNTIF(K7:K54,"Cani")</f>
        <v>3</v>
      </c>
      <c r="T61" s="8"/>
      <c r="U61" s="8">
        <v>58</v>
      </c>
      <c r="V61" s="8">
        <v>50</v>
      </c>
    </row>
    <row r="62" spans="1:22" ht="14.25">
      <c r="A62" s="11" t="s">
        <v>138</v>
      </c>
      <c r="B62">
        <f>COUNTIF(H7:H54,"K")</f>
        <v>12</v>
      </c>
      <c r="T62" s="8"/>
      <c r="U62" s="8">
        <v>59</v>
      </c>
      <c r="V62" s="8">
        <v>50</v>
      </c>
    </row>
    <row r="63" spans="1:22" ht="14.25">
      <c r="A63" s="11" t="s">
        <v>139</v>
      </c>
      <c r="B63" s="13">
        <f>AVERAGE(T7:T54)</f>
        <v>41.729166666666664</v>
      </c>
      <c r="T63" s="8"/>
      <c r="U63" s="8">
        <v>60</v>
      </c>
      <c r="V63" s="8">
        <v>50</v>
      </c>
    </row>
    <row r="64" spans="1:22" ht="14.25">
      <c r="A64" s="11" t="s">
        <v>140</v>
      </c>
      <c r="E64" s="16"/>
      <c r="T64" s="8"/>
      <c r="U64" s="8">
        <v>61</v>
      </c>
      <c r="V64" s="8">
        <v>60</v>
      </c>
    </row>
    <row r="65" spans="1:22" ht="14.25">
      <c r="A65" s="11" t="s">
        <v>141</v>
      </c>
      <c r="B65" s="14">
        <f>AVERAGE(N7:N51)</f>
        <v>0.004050282921810699</v>
      </c>
      <c r="E65" s="21"/>
      <c r="T65" s="8"/>
      <c r="U65" s="8">
        <v>62</v>
      </c>
      <c r="V65" s="8">
        <v>60</v>
      </c>
    </row>
    <row r="66" spans="1:22" ht="14.25">
      <c r="A66" s="11" t="s">
        <v>24</v>
      </c>
      <c r="B66" s="14">
        <f>SUMIF(K7:K51,"Bieg",N7:N51)/COUNTIF(K7:K51,"Bieg")</f>
        <v>0.003817184744268077</v>
      </c>
      <c r="E66" s="26"/>
      <c r="T66" s="8"/>
      <c r="U66" s="8">
        <v>63</v>
      </c>
      <c r="V66" s="8">
        <v>60</v>
      </c>
    </row>
    <row r="67" spans="1:22" ht="14.25">
      <c r="A67" s="11" t="s">
        <v>142</v>
      </c>
      <c r="B67" s="14">
        <f>SUMIF(K7:K51,"NW",N7:N51)/COUNTIF(K7:K51,"NW")</f>
        <v>0.005416942239858906</v>
      </c>
      <c r="T67" s="8"/>
      <c r="U67" s="8">
        <v>64</v>
      </c>
      <c r="V67" s="8">
        <v>60</v>
      </c>
    </row>
    <row r="68" spans="1:22" ht="14.25">
      <c r="A68" s="11" t="s">
        <v>143</v>
      </c>
      <c r="T68" s="8"/>
      <c r="U68" s="8">
        <v>65</v>
      </c>
      <c r="V68" s="8">
        <v>60</v>
      </c>
    </row>
    <row r="69" spans="20:22" ht="14.25">
      <c r="T69" s="8"/>
      <c r="U69" s="8">
        <v>66</v>
      </c>
      <c r="V69" s="8">
        <v>60</v>
      </c>
    </row>
    <row r="70" spans="20:22" ht="14.25">
      <c r="T70" s="8"/>
      <c r="U70" s="8">
        <v>67</v>
      </c>
      <c r="V70" s="8">
        <v>60</v>
      </c>
    </row>
    <row r="71" spans="20:22" ht="14.25">
      <c r="T71" s="8"/>
      <c r="U71" s="8">
        <v>68</v>
      </c>
      <c r="V71" s="8">
        <v>60</v>
      </c>
    </row>
    <row r="72" spans="20:22" ht="14.25">
      <c r="T72" s="8"/>
      <c r="U72" s="8">
        <v>69</v>
      </c>
      <c r="V72" s="8">
        <v>60</v>
      </c>
    </row>
    <row r="73" spans="20:22" ht="14.25">
      <c r="T73" s="8"/>
      <c r="U73" s="8">
        <v>70</v>
      </c>
      <c r="V73" s="8">
        <v>60</v>
      </c>
    </row>
    <row r="74" spans="20:22" ht="14.25">
      <c r="T74" s="8"/>
      <c r="U74" s="8">
        <v>71</v>
      </c>
      <c r="V74" s="8">
        <v>60</v>
      </c>
    </row>
    <row r="75" spans="20:22" ht="14.25">
      <c r="T75" s="8"/>
      <c r="U75" s="8">
        <v>72</v>
      </c>
      <c r="V75" s="8">
        <v>60</v>
      </c>
    </row>
    <row r="76" spans="20:22" ht="14.25">
      <c r="T76" s="8"/>
      <c r="U76" s="8">
        <v>73</v>
      </c>
      <c r="V76" s="8">
        <v>60</v>
      </c>
    </row>
    <row r="77" spans="20:22" ht="14.25">
      <c r="T77" s="8"/>
      <c r="U77" s="8">
        <v>74</v>
      </c>
      <c r="V77" s="8">
        <v>70</v>
      </c>
    </row>
    <row r="78" spans="20:22" ht="14.25">
      <c r="T78" s="8"/>
      <c r="U78" s="8">
        <v>75</v>
      </c>
      <c r="V78" s="8">
        <v>70</v>
      </c>
    </row>
    <row r="79" spans="20:22" ht="14.25">
      <c r="T79" s="8"/>
      <c r="U79" s="8">
        <v>76</v>
      </c>
      <c r="V79" s="8">
        <v>70</v>
      </c>
    </row>
    <row r="80" spans="20:22" ht="14.25">
      <c r="T80" s="8"/>
      <c r="U80" s="8">
        <v>77</v>
      </c>
      <c r="V80" s="8">
        <v>70</v>
      </c>
    </row>
    <row r="81" spans="20:22" ht="14.25">
      <c r="T81" s="8"/>
      <c r="U81" s="8">
        <v>78</v>
      </c>
      <c r="V81" s="8">
        <v>70</v>
      </c>
    </row>
    <row r="82" spans="20:22" ht="14.25">
      <c r="T82" s="8"/>
      <c r="U82" s="8">
        <v>79</v>
      </c>
      <c r="V82" s="8">
        <v>70</v>
      </c>
    </row>
    <row r="83" spans="20:22" ht="14.25">
      <c r="T83" s="8"/>
      <c r="U83" s="8">
        <v>80</v>
      </c>
      <c r="V83" s="8">
        <v>70</v>
      </c>
    </row>
    <row r="84" spans="20:22" ht="14.25">
      <c r="T84" s="8"/>
      <c r="U84" s="8">
        <v>81</v>
      </c>
      <c r="V84" s="8">
        <v>70</v>
      </c>
    </row>
    <row r="85" spans="20:22" ht="14.25">
      <c r="T85" s="8"/>
      <c r="U85" s="8">
        <v>82</v>
      </c>
      <c r="V85" s="8">
        <v>70</v>
      </c>
    </row>
    <row r="86" spans="20:22" ht="14.25">
      <c r="T86" s="8"/>
      <c r="U86" s="8">
        <v>83</v>
      </c>
      <c r="V86" s="8">
        <v>70</v>
      </c>
    </row>
    <row r="87" spans="20:22" ht="14.25">
      <c r="T87" s="8"/>
      <c r="U87" s="8">
        <v>84</v>
      </c>
      <c r="V87" s="8">
        <v>80</v>
      </c>
    </row>
    <row r="88" spans="20:22" ht="14.25">
      <c r="T88" s="8"/>
      <c r="U88" s="8">
        <v>85</v>
      </c>
      <c r="V88" s="8">
        <v>80</v>
      </c>
    </row>
    <row r="89" spans="20:22" ht="14.25">
      <c r="T89" s="8"/>
      <c r="U89" s="8">
        <v>86</v>
      </c>
      <c r="V89" s="8">
        <v>80</v>
      </c>
    </row>
    <row r="90" spans="20:22" ht="14.25">
      <c r="T90" s="8"/>
      <c r="U90" s="8">
        <v>87</v>
      </c>
      <c r="V90" s="8">
        <v>80</v>
      </c>
    </row>
    <row r="91" spans="20:22" ht="14.25">
      <c r="T91" s="8"/>
      <c r="U91" s="8">
        <v>88</v>
      </c>
      <c r="V91" s="8">
        <v>80</v>
      </c>
    </row>
    <row r="92" spans="20:22" ht="14.25">
      <c r="T92" s="8"/>
      <c r="U92" s="8">
        <v>89</v>
      </c>
      <c r="V92" s="8">
        <v>80</v>
      </c>
    </row>
    <row r="93" spans="20:22" ht="14.25">
      <c r="T93" s="8"/>
      <c r="U93" s="8"/>
      <c r="V93" s="8"/>
    </row>
    <row r="94" spans="20:22" ht="14.25">
      <c r="T94" s="8"/>
      <c r="U94" s="8"/>
      <c r="V94" s="8"/>
    </row>
    <row r="95" spans="20:22" ht="14.25">
      <c r="T95" s="8"/>
      <c r="U95" s="8"/>
      <c r="V95" s="8"/>
    </row>
    <row r="96" spans="20:22" ht="14.25">
      <c r="T96" s="8"/>
      <c r="U96" s="8"/>
      <c r="V96" s="8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</cp:lastModifiedBy>
  <dcterms:created xsi:type="dcterms:W3CDTF">2011-01-13T23:03:22Z</dcterms:created>
  <dcterms:modified xsi:type="dcterms:W3CDTF">2011-01-14T12:26:53Z</dcterms:modified>
  <cp:category/>
  <cp:version/>
  <cp:contentType/>
  <cp:contentStatus/>
</cp:coreProperties>
</file>